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heffieldhallam.sharepoint.com/teams/T001185-BusinessandContracts/Shared Documents/Contracts and Compliance/1. Apprenticeships/3.b. Onboarding Workload Reports/"/>
    </mc:Choice>
  </mc:AlternateContent>
  <xr:revisionPtr revIDLastSave="0" documentId="8_{36A7AB6A-30F3-42CF-81F7-7DAFD2EC2CF1}" xr6:coauthVersionLast="47" xr6:coauthVersionMax="47" xr10:uidLastSave="{00000000-0000-0000-0000-000000000000}"/>
  <bookViews>
    <workbookView xWindow="-28920" yWindow="-120" windowWidth="29040" windowHeight="15840" xr2:uid="{DC2BFE9C-87B7-4FA3-9B2B-AD56E47F765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I9" i="1" l="1"/>
  <c r="H9" i="1"/>
  <c r="D9" i="1"/>
  <c r="C9" i="1"/>
  <c r="I7" i="1"/>
  <c r="H7" i="1"/>
  <c r="D7" i="1"/>
  <c r="C7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3" i="1"/>
  <c r="I12" i="1"/>
  <c r="I11" i="1"/>
  <c r="I10" i="1"/>
  <c r="I8" i="1"/>
  <c r="I6" i="1"/>
  <c r="I5" i="1"/>
  <c r="I4" i="1"/>
  <c r="I3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3" i="1"/>
  <c r="H12" i="1"/>
  <c r="H11" i="1"/>
  <c r="H10" i="1"/>
  <c r="H8" i="1"/>
  <c r="H6" i="1"/>
  <c r="H5" i="1"/>
  <c r="H4" i="1"/>
  <c r="H3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3" i="1"/>
  <c r="D12" i="1"/>
  <c r="D11" i="1"/>
  <c r="D10" i="1"/>
  <c r="D8" i="1"/>
  <c r="D6" i="1"/>
  <c r="D5" i="1"/>
  <c r="D4" i="1"/>
  <c r="D3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3" i="1"/>
  <c r="C12" i="1"/>
  <c r="C11" i="1"/>
  <c r="C10" i="1"/>
  <c r="C8" i="1"/>
  <c r="C6" i="1"/>
  <c r="C5" i="1"/>
  <c r="C4" i="1"/>
  <c r="C3" i="1"/>
</calcChain>
</file>

<file path=xl/sharedStrings.xml><?xml version="1.0" encoding="utf-8"?>
<sst xmlns="http://schemas.openxmlformats.org/spreadsheetml/2006/main" count="44" uniqueCount="44">
  <si>
    <t>Apprenticeship Standard</t>
  </si>
  <si>
    <t>010 - Electrical / Electronic Technical Support Engineer</t>
  </si>
  <si>
    <t>012 - Product Design and Development Engineer</t>
  </si>
  <si>
    <t>025 - Digital &amp; Technology Solutions Professional (Data)</t>
  </si>
  <si>
    <t>025 - Digital &amp; Technology Solutions Professional (ITC)</t>
  </si>
  <si>
    <t>025 - Digital &amp; Technology Solutions Professional (SE)</t>
  </si>
  <si>
    <t>050 - Chartered Surveyor</t>
  </si>
  <si>
    <t>168 - Healthcare Science Practitioner</t>
  </si>
  <si>
    <t>184 - Food Industry Technical Professional</t>
  </si>
  <si>
    <t>313 - Rail and Rail Systems Senior Engineer (Civic)</t>
  </si>
  <si>
    <t>313 - Rail and Rail Systems Senior Engineer (Mechanical)</t>
  </si>
  <si>
    <t>313 - Rail and Rail Systems Senior Engineer (Signal)</t>
  </si>
  <si>
    <t>313 - Rail and Rail Systems Senior Engineer (Track)</t>
  </si>
  <si>
    <t>381 - Social Worker</t>
  </si>
  <si>
    <t>477 - Materials Science</t>
  </si>
  <si>
    <t>895 - Enhanced Clinical Practitioner ( Urgent Care)</t>
  </si>
  <si>
    <t>895 - Enhanced Clinical Practitioner (Critical Care)</t>
  </si>
  <si>
    <t>895 - Enhanced Clinical Practitioner (Mental Health)</t>
  </si>
  <si>
    <t>895 - Enhanced Clinical Practitioner (Radiotherapy &amp; Oncology)</t>
  </si>
  <si>
    <t>895 - Enhanced Clinical Practitioner (Remote Triage)</t>
  </si>
  <si>
    <t>Advanced Clinical Practitioner</t>
  </si>
  <si>
    <t>424 - Chartered Town Planner (Level 4 Entry)</t>
  </si>
  <si>
    <t>425 - Chartered Town Planner (Level 7 Entry)</t>
  </si>
  <si>
    <t>012 - Product Design and Development Engineer (Year 2)</t>
  </si>
  <si>
    <t>025 - Digital &amp; Technology Solutions Professional (ITC Year 2)</t>
  </si>
  <si>
    <t>025 - Digital &amp; Technology Solutions Professional (SE Year 2)</t>
  </si>
  <si>
    <t>050 - Chartered Surveyor (Year 3)</t>
  </si>
  <si>
    <t>050 - Chartered Surveyor (Year 4)</t>
  </si>
  <si>
    <t>477 - Materials Science (Year 2)</t>
  </si>
  <si>
    <t>Application Deadline</t>
  </si>
  <si>
    <t>Skill Scan Deadline</t>
  </si>
  <si>
    <t>Suitability Calls (&amp; Module Selection) Deadline</t>
  </si>
  <si>
    <t>A-Level Results Day</t>
  </si>
  <si>
    <t>Deadline for Results</t>
  </si>
  <si>
    <t>Deadline for Interviews &amp; EPA Evidence</t>
  </si>
  <si>
    <t>Signature Deadline of Training Plan, Apprenticeship Agreement, Contract for Services &amp; DAS</t>
  </si>
  <si>
    <t>42 Day Compliance for ALL Signature &amp; Eligibility Requirements</t>
  </si>
  <si>
    <t>Induction Date</t>
  </si>
  <si>
    <t>Apprenticeship Start Date</t>
  </si>
  <si>
    <t>398 - Supply Chain (Closed Cohort 1)</t>
  </si>
  <si>
    <t>398 - Supply Chain (Closed Cohort 2)</t>
  </si>
  <si>
    <t>398 - Supply Chain (Open Cohort 1)</t>
  </si>
  <si>
    <t>398 - Supply Chain (Open Cohort 2)</t>
  </si>
  <si>
    <t>055 - Chartered Manager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</si>
</sst>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b/>
      <sz val="10"/>
      <color rgb="FF000000"/>
      <name val="Aptos Narrow"/>
      <family val="2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b/>
      <sz val="10"/>
      <color theme="1"/>
      <name val="Aptos Narrow"/>
      <family val="2"/>
      <scheme val="minor"/>
    </font>
    <font>
      <sz val="11"/>
      <name val="Aptos Narrow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D9E1F2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D726F"/>
        <bgColor indexed="64"/>
      </patternFill>
    </fill>
    <fill>
      <patternFill patternType="solid">
        <fgColor theme="7" tint="0.59999389629810485"/>
        <bgColor rgb="FF000000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 readingOrder="1"/>
    </xf>
    <xf numFmtId="14" fontId="0" fillId="4" borderId="4" xfId="0" applyNumberFormat="1" applyFill="1" applyBorder="1" applyAlignment="1">
      <alignment horizontal="center"/>
    </xf>
    <xf numFmtId="14" fontId="0" fillId="4" borderId="5" xfId="0" applyNumberFormat="1" applyFill="1" applyBorder="1" applyAlignment="1">
      <alignment horizontal="center"/>
    </xf>
    <xf numFmtId="14" fontId="0" fillId="4" borderId="6" xfId="0" applyNumberFormat="1" applyFill="1" applyBorder="1" applyAlignment="1">
      <alignment horizontal="center"/>
    </xf>
    <xf numFmtId="14" fontId="0" fillId="4" borderId="7" xfId="0" applyNumberFormat="1" applyFill="1" applyBorder="1" applyAlignment="1">
      <alignment horizontal="center"/>
    </xf>
    <xf numFmtId="14" fontId="0" fillId="5" borderId="4" xfId="0" applyNumberFormat="1" applyFill="1" applyBorder="1" applyAlignment="1">
      <alignment horizontal="center"/>
    </xf>
    <xf numFmtId="14" fontId="0" fillId="5" borderId="5" xfId="0" applyNumberFormat="1" applyFill="1" applyBorder="1" applyAlignment="1">
      <alignment horizontal="center"/>
    </xf>
    <xf numFmtId="14" fontId="0" fillId="6" borderId="10" xfId="0" applyNumberFormat="1" applyFill="1" applyBorder="1" applyAlignment="1">
      <alignment horizontal="center"/>
    </xf>
    <xf numFmtId="14" fontId="0" fillId="6" borderId="12" xfId="0" applyNumberFormat="1" applyFill="1" applyBorder="1" applyAlignment="1">
      <alignment horizontal="center"/>
    </xf>
    <xf numFmtId="14" fontId="0" fillId="6" borderId="11" xfId="0" applyNumberFormat="1" applyFill="1" applyBorder="1" applyAlignment="1">
      <alignment horizontal="center"/>
    </xf>
    <xf numFmtId="14" fontId="0" fillId="6" borderId="7" xfId="0" applyNumberFormat="1" applyFill="1" applyBorder="1" applyAlignment="1">
      <alignment horizontal="center"/>
    </xf>
    <xf numFmtId="0" fontId="4" fillId="8" borderId="13" xfId="0" applyFont="1" applyFill="1" applyBorder="1" applyAlignment="1">
      <alignment horizontal="center" vertical="center" wrapText="1"/>
    </xf>
    <xf numFmtId="14" fontId="0" fillId="8" borderId="2" xfId="0" applyNumberFormat="1" applyFill="1" applyBorder="1" applyAlignment="1">
      <alignment horizontal="center"/>
    </xf>
    <xf numFmtId="14" fontId="0" fillId="8" borderId="3" xfId="0" applyNumberFormat="1" applyFill="1" applyBorder="1" applyAlignment="1">
      <alignment horizontal="center"/>
    </xf>
    <xf numFmtId="0" fontId="4" fillId="7" borderId="8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4" fillId="10" borderId="1" xfId="0" applyFont="1" applyFill="1" applyBorder="1" applyAlignment="1">
      <alignment horizontal="center" vertical="center" wrapText="1"/>
    </xf>
    <xf numFmtId="0" fontId="4" fillId="11" borderId="9" xfId="0" applyFont="1" applyFill="1" applyBorder="1" applyAlignment="1">
      <alignment horizontal="center" vertical="center" wrapText="1"/>
    </xf>
    <xf numFmtId="0" fontId="4" fillId="11" borderId="1" xfId="0" applyFont="1" applyFill="1" applyBorder="1" applyAlignment="1">
      <alignment horizontal="center" vertical="center" wrapText="1"/>
    </xf>
    <xf numFmtId="14" fontId="0" fillId="5" borderId="7" xfId="0" applyNumberFormat="1" applyFill="1" applyBorder="1" applyAlignment="1">
      <alignment horizontal="center"/>
    </xf>
    <xf numFmtId="14" fontId="5" fillId="5" borderId="7" xfId="0" applyNumberFormat="1" applyFont="1" applyFill="1" applyBorder="1" applyAlignment="1">
      <alignment horizontal="center"/>
    </xf>
    <xf numFmtId="14" fontId="5" fillId="5" borderId="5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2E2033-FF26-424B-8843-30E00BC61924}">
  <dimension ref="A2:K35"/>
  <sheetViews>
    <sheetView tabSelected="1" workbookViewId="0">
      <selection activeCell="L14" sqref="L14"/>
    </sheetView>
  </sheetViews>
  <sheetFormatPr defaultRowHeight="15" x14ac:dyDescent="0.25"/>
  <cols>
    <col min="1" max="1" width="54" customWidth="1"/>
    <col min="2" max="2" width="16.7109375" customWidth="1"/>
    <col min="3" max="3" width="16" customWidth="1"/>
    <col min="4" max="4" width="16.5703125" customWidth="1"/>
    <col min="5" max="6" width="11.140625" customWidth="1"/>
    <col min="7" max="7" width="17.7109375" customWidth="1"/>
    <col min="8" max="8" width="26.42578125" customWidth="1"/>
    <col min="9" max="9" width="17.42578125" customWidth="1"/>
    <col min="10" max="10" width="13.7109375" customWidth="1"/>
    <col min="11" max="11" width="14.85546875" customWidth="1"/>
  </cols>
  <sheetData>
    <row r="2" spans="1:11" ht="54.75" thickBot="1" x14ac:dyDescent="0.3">
      <c r="A2" s="1" t="s">
        <v>0</v>
      </c>
      <c r="B2" s="23" t="s">
        <v>29</v>
      </c>
      <c r="C2" s="24" t="s">
        <v>30</v>
      </c>
      <c r="D2" s="24" t="s">
        <v>31</v>
      </c>
      <c r="E2" s="25" t="s">
        <v>32</v>
      </c>
      <c r="F2" s="26" t="s">
        <v>33</v>
      </c>
      <c r="G2" s="24" t="s">
        <v>34</v>
      </c>
      <c r="H2" s="24" t="s">
        <v>35</v>
      </c>
      <c r="I2" s="18" t="s">
        <v>36</v>
      </c>
      <c r="J2" s="21" t="s">
        <v>37</v>
      </c>
      <c r="K2" s="22" t="s">
        <v>38</v>
      </c>
    </row>
    <row r="3" spans="1:11" ht="15.75" thickTop="1" x14ac:dyDescent="0.25">
      <c r="A3" s="2" t="s">
        <v>1</v>
      </c>
      <c r="B3" s="8">
        <v>46239</v>
      </c>
      <c r="C3" s="10">
        <f>B4+5</f>
        <v>46227</v>
      </c>
      <c r="D3" s="10">
        <f>B3+14</f>
        <v>46253</v>
      </c>
      <c r="E3" s="14">
        <v>46247</v>
      </c>
      <c r="F3" s="16">
        <v>46250</v>
      </c>
      <c r="G3" s="10">
        <v>46265</v>
      </c>
      <c r="H3" s="10">
        <f>G3+5</f>
        <v>46270</v>
      </c>
      <c r="I3" s="19">
        <f>K3+42</f>
        <v>46342</v>
      </c>
      <c r="J3" s="12">
        <v>46295</v>
      </c>
      <c r="K3" s="27">
        <v>46300</v>
      </c>
    </row>
    <row r="4" spans="1:11" x14ac:dyDescent="0.25">
      <c r="A4" s="3" t="s">
        <v>2</v>
      </c>
      <c r="B4" s="9">
        <v>46222</v>
      </c>
      <c r="C4" s="11">
        <f>B6+6</f>
        <v>46228</v>
      </c>
      <c r="D4" s="11">
        <f>B5+14</f>
        <v>46236</v>
      </c>
      <c r="E4" s="15">
        <v>46247</v>
      </c>
      <c r="F4" s="17">
        <v>46250</v>
      </c>
      <c r="G4" s="11">
        <v>46250</v>
      </c>
      <c r="H4" s="11">
        <f>G5+5</f>
        <v>46255</v>
      </c>
      <c r="I4" s="20">
        <f>K4+42</f>
        <v>46330</v>
      </c>
      <c r="J4" s="13">
        <v>46281</v>
      </c>
      <c r="K4" s="27">
        <v>46288</v>
      </c>
    </row>
    <row r="5" spans="1:11" x14ac:dyDescent="0.25">
      <c r="A5" s="3" t="s">
        <v>23</v>
      </c>
      <c r="B5" s="9">
        <v>46222</v>
      </c>
      <c r="C5" s="11">
        <f>B7+6</f>
        <v>46228</v>
      </c>
      <c r="D5" s="11">
        <f>B6+14</f>
        <v>46236</v>
      </c>
      <c r="E5" s="15">
        <v>46247</v>
      </c>
      <c r="F5" s="17">
        <v>46250</v>
      </c>
      <c r="G5" s="11">
        <v>46250</v>
      </c>
      <c r="H5" s="11">
        <f>G6+5</f>
        <v>46255</v>
      </c>
      <c r="I5" s="20">
        <f>K5+42</f>
        <v>46329</v>
      </c>
      <c r="J5" s="13">
        <v>46281</v>
      </c>
      <c r="K5" s="28">
        <v>46287</v>
      </c>
    </row>
    <row r="6" spans="1:11" x14ac:dyDescent="0.25">
      <c r="A6" s="4" t="s">
        <v>3</v>
      </c>
      <c r="B6" s="9">
        <v>46222</v>
      </c>
      <c r="C6" s="11">
        <f>B8+6</f>
        <v>46228</v>
      </c>
      <c r="D6" s="11">
        <f>B7+14</f>
        <v>46236</v>
      </c>
      <c r="E6" s="15">
        <v>46247</v>
      </c>
      <c r="F6" s="17">
        <v>46250</v>
      </c>
      <c r="G6" s="11">
        <v>46250</v>
      </c>
      <c r="H6" s="11">
        <f>G7+5</f>
        <v>46255</v>
      </c>
      <c r="I6" s="20">
        <f>K6+42</f>
        <v>46328</v>
      </c>
      <c r="J6" s="13">
        <v>46279</v>
      </c>
      <c r="K6" s="27">
        <v>46286</v>
      </c>
    </row>
    <row r="7" spans="1:11" x14ac:dyDescent="0.25">
      <c r="A7" s="3" t="s">
        <v>24</v>
      </c>
      <c r="B7" s="9">
        <v>46222</v>
      </c>
      <c r="C7" s="11">
        <f>B9+6</f>
        <v>46228</v>
      </c>
      <c r="D7" s="11">
        <f>B8+14</f>
        <v>46236</v>
      </c>
      <c r="E7" s="15">
        <v>46247</v>
      </c>
      <c r="F7" s="17">
        <v>46250</v>
      </c>
      <c r="G7" s="11">
        <v>46250</v>
      </c>
      <c r="H7" s="11">
        <f>G8+5</f>
        <v>46255</v>
      </c>
      <c r="I7" s="20">
        <f>K7+42</f>
        <v>46321</v>
      </c>
      <c r="J7" s="13">
        <v>46279</v>
      </c>
      <c r="K7" s="13">
        <v>46279</v>
      </c>
    </row>
    <row r="8" spans="1:11" x14ac:dyDescent="0.25">
      <c r="A8" s="3" t="s">
        <v>4</v>
      </c>
      <c r="B8" s="9">
        <v>46222</v>
      </c>
      <c r="C8" s="11">
        <f>B10+6</f>
        <v>46228</v>
      </c>
      <c r="D8" s="11">
        <f>B9+14</f>
        <v>46236</v>
      </c>
      <c r="E8" s="15">
        <v>46247</v>
      </c>
      <c r="F8" s="17">
        <v>46250</v>
      </c>
      <c r="G8" s="11">
        <v>46250</v>
      </c>
      <c r="H8" s="11">
        <f>G9+5</f>
        <v>46255</v>
      </c>
      <c r="I8" s="20">
        <f>K8+42</f>
        <v>46328</v>
      </c>
      <c r="J8" s="13">
        <v>46279</v>
      </c>
      <c r="K8" s="27">
        <v>46286</v>
      </c>
    </row>
    <row r="9" spans="1:11" x14ac:dyDescent="0.25">
      <c r="A9" s="3" t="s">
        <v>25</v>
      </c>
      <c r="B9" s="9">
        <v>46222</v>
      </c>
      <c r="C9" s="11">
        <f>B11+6</f>
        <v>46228</v>
      </c>
      <c r="D9" s="11">
        <f>B10+14</f>
        <v>46236</v>
      </c>
      <c r="E9" s="15">
        <v>46247</v>
      </c>
      <c r="F9" s="17">
        <v>46250</v>
      </c>
      <c r="G9" s="11">
        <v>46250</v>
      </c>
      <c r="H9" s="11">
        <f>G10+5</f>
        <v>46255</v>
      </c>
      <c r="I9" s="20">
        <f>K9+42</f>
        <v>46321</v>
      </c>
      <c r="J9" s="13">
        <v>46279</v>
      </c>
      <c r="K9" s="13">
        <v>46279</v>
      </c>
    </row>
    <row r="10" spans="1:11" x14ac:dyDescent="0.25">
      <c r="A10" s="3" t="s">
        <v>5</v>
      </c>
      <c r="B10" s="9">
        <v>46222</v>
      </c>
      <c r="C10" s="11">
        <f>B12+6</f>
        <v>46228</v>
      </c>
      <c r="D10" s="11">
        <f t="shared" ref="D10:D35" si="0">B11+14</f>
        <v>46236</v>
      </c>
      <c r="E10" s="15">
        <v>46247</v>
      </c>
      <c r="F10" s="17">
        <v>46250</v>
      </c>
      <c r="G10" s="11">
        <v>46250</v>
      </c>
      <c r="H10" s="11">
        <f t="shared" ref="H10:H35" si="1">G11+5</f>
        <v>46255</v>
      </c>
      <c r="I10" s="20">
        <f t="shared" ref="I10:I35" si="2">K10+42</f>
        <v>46328</v>
      </c>
      <c r="J10" s="13">
        <v>46279</v>
      </c>
      <c r="K10" s="27">
        <v>46286</v>
      </c>
    </row>
    <row r="11" spans="1:11" x14ac:dyDescent="0.25">
      <c r="A11" s="4" t="s">
        <v>6</v>
      </c>
      <c r="B11" s="9">
        <v>46222</v>
      </c>
      <c r="C11" s="11">
        <f>B13+6</f>
        <v>46228</v>
      </c>
      <c r="D11" s="11">
        <f t="shared" si="0"/>
        <v>46236</v>
      </c>
      <c r="E11" s="15">
        <v>46247</v>
      </c>
      <c r="F11" s="17">
        <v>46250</v>
      </c>
      <c r="G11" s="11">
        <v>46250</v>
      </c>
      <c r="H11" s="11">
        <f t="shared" si="1"/>
        <v>46255</v>
      </c>
      <c r="I11" s="20">
        <f t="shared" si="2"/>
        <v>46328</v>
      </c>
      <c r="J11" s="13">
        <v>46281</v>
      </c>
      <c r="K11" s="28">
        <v>46286</v>
      </c>
    </row>
    <row r="12" spans="1:11" x14ac:dyDescent="0.25">
      <c r="A12" s="4" t="s">
        <v>26</v>
      </c>
      <c r="B12" s="9">
        <v>46222</v>
      </c>
      <c r="C12" s="11">
        <f>B15+6</f>
        <v>46245</v>
      </c>
      <c r="D12" s="11">
        <f t="shared" si="0"/>
        <v>46236</v>
      </c>
      <c r="E12" s="15">
        <v>46247</v>
      </c>
      <c r="F12" s="17">
        <v>46250</v>
      </c>
      <c r="G12" s="11">
        <v>46250</v>
      </c>
      <c r="H12" s="11">
        <f t="shared" si="1"/>
        <v>46255</v>
      </c>
      <c r="I12" s="20">
        <f t="shared" si="2"/>
        <v>46329</v>
      </c>
      <c r="J12" s="13">
        <v>46281</v>
      </c>
      <c r="K12" s="29">
        <v>46287</v>
      </c>
    </row>
    <row r="13" spans="1:11" x14ac:dyDescent="0.25">
      <c r="A13" s="4" t="s">
        <v>27</v>
      </c>
      <c r="B13" s="9">
        <v>46222</v>
      </c>
      <c r="C13" s="11">
        <f>B16+6</f>
        <v>46235</v>
      </c>
      <c r="D13" s="11">
        <f>B15+14</f>
        <v>46253</v>
      </c>
      <c r="E13" s="15">
        <v>46247</v>
      </c>
      <c r="F13" s="17">
        <v>46250</v>
      </c>
      <c r="G13" s="11">
        <v>46250</v>
      </c>
      <c r="H13" s="11">
        <f>G15+5</f>
        <v>46270</v>
      </c>
      <c r="I13" s="20">
        <f t="shared" si="2"/>
        <v>46331</v>
      </c>
      <c r="J13" s="13">
        <v>46281</v>
      </c>
      <c r="K13" s="29">
        <v>46289</v>
      </c>
    </row>
    <row r="14" spans="1:11" x14ac:dyDescent="0.25">
      <c r="A14" s="4" t="s">
        <v>43</v>
      </c>
      <c r="B14" s="9">
        <v>46199</v>
      </c>
      <c r="C14" s="11">
        <v>46215</v>
      </c>
      <c r="D14" s="11">
        <v>46229</v>
      </c>
      <c r="E14" s="15">
        <v>46247</v>
      </c>
      <c r="F14" s="17">
        <v>46250</v>
      </c>
      <c r="G14" s="11">
        <v>46250</v>
      </c>
      <c r="H14" s="11">
        <v>46243</v>
      </c>
      <c r="I14" s="20">
        <v>46300</v>
      </c>
      <c r="J14" s="13">
        <v>46258</v>
      </c>
      <c r="K14" s="29">
        <v>46258</v>
      </c>
    </row>
    <row r="15" spans="1:11" x14ac:dyDescent="0.25">
      <c r="A15" s="5" t="s">
        <v>7</v>
      </c>
      <c r="B15" s="9">
        <v>46239</v>
      </c>
      <c r="C15" s="11">
        <f>B17+5</f>
        <v>46234</v>
      </c>
      <c r="D15" s="11">
        <f t="shared" si="0"/>
        <v>46243</v>
      </c>
      <c r="E15" s="15">
        <v>46247</v>
      </c>
      <c r="F15" s="17">
        <v>46250</v>
      </c>
      <c r="G15" s="11">
        <v>46265</v>
      </c>
      <c r="H15" s="11">
        <f t="shared" si="1"/>
        <v>46262</v>
      </c>
      <c r="I15" s="20">
        <f t="shared" si="2"/>
        <v>46335</v>
      </c>
      <c r="J15" s="13">
        <v>46293</v>
      </c>
      <c r="K15" s="13">
        <v>46293</v>
      </c>
    </row>
    <row r="16" spans="1:11" x14ac:dyDescent="0.25">
      <c r="A16" s="6" t="s">
        <v>8</v>
      </c>
      <c r="B16" s="9">
        <v>46229</v>
      </c>
      <c r="C16" s="11">
        <f t="shared" ref="C16:C35" si="3">B18+6</f>
        <v>46235</v>
      </c>
      <c r="D16" s="11">
        <f t="shared" si="0"/>
        <v>46243</v>
      </c>
      <c r="E16" s="15">
        <v>46247</v>
      </c>
      <c r="F16" s="17">
        <v>46250</v>
      </c>
      <c r="G16" s="11">
        <v>46257</v>
      </c>
      <c r="H16" s="11">
        <f t="shared" si="1"/>
        <v>46262</v>
      </c>
      <c r="I16" s="20">
        <f t="shared" si="2"/>
        <v>46328</v>
      </c>
      <c r="J16" s="13">
        <v>46286</v>
      </c>
      <c r="K16" s="27">
        <v>46286</v>
      </c>
    </row>
    <row r="17" spans="1:11" x14ac:dyDescent="0.25">
      <c r="A17" s="6" t="s">
        <v>9</v>
      </c>
      <c r="B17" s="9">
        <v>46229</v>
      </c>
      <c r="C17" s="11">
        <f t="shared" si="3"/>
        <v>46235</v>
      </c>
      <c r="D17" s="11">
        <f t="shared" si="0"/>
        <v>46243</v>
      </c>
      <c r="E17" s="15">
        <v>46247</v>
      </c>
      <c r="F17" s="17">
        <v>46250</v>
      </c>
      <c r="G17" s="11">
        <v>46257</v>
      </c>
      <c r="H17" s="11">
        <f t="shared" si="1"/>
        <v>46262</v>
      </c>
      <c r="I17" s="20">
        <f t="shared" si="2"/>
        <v>46329</v>
      </c>
      <c r="J17" s="13">
        <v>46286</v>
      </c>
      <c r="K17" s="27">
        <v>46287</v>
      </c>
    </row>
    <row r="18" spans="1:11" x14ac:dyDescent="0.25">
      <c r="A18" s="6" t="s">
        <v>10</v>
      </c>
      <c r="B18" s="9">
        <v>46229</v>
      </c>
      <c r="C18" s="11">
        <f t="shared" si="3"/>
        <v>46235</v>
      </c>
      <c r="D18" s="11">
        <f t="shared" si="0"/>
        <v>46243</v>
      </c>
      <c r="E18" s="15">
        <v>46247</v>
      </c>
      <c r="F18" s="17">
        <v>46250</v>
      </c>
      <c r="G18" s="11">
        <v>46257</v>
      </c>
      <c r="H18" s="11">
        <f t="shared" si="1"/>
        <v>46262</v>
      </c>
      <c r="I18" s="20">
        <f t="shared" si="2"/>
        <v>46329</v>
      </c>
      <c r="J18" s="13">
        <v>46286</v>
      </c>
      <c r="K18" s="27">
        <v>46287</v>
      </c>
    </row>
    <row r="19" spans="1:11" x14ac:dyDescent="0.25">
      <c r="A19" s="6" t="s">
        <v>11</v>
      </c>
      <c r="B19" s="9">
        <v>46229</v>
      </c>
      <c r="C19" s="11">
        <f t="shared" si="3"/>
        <v>46228</v>
      </c>
      <c r="D19" s="11">
        <f t="shared" si="0"/>
        <v>46243</v>
      </c>
      <c r="E19" s="15">
        <v>46247</v>
      </c>
      <c r="F19" s="17">
        <v>46250</v>
      </c>
      <c r="G19" s="11">
        <v>46257</v>
      </c>
      <c r="H19" s="11">
        <f t="shared" si="1"/>
        <v>46262</v>
      </c>
      <c r="I19" s="20">
        <f t="shared" si="2"/>
        <v>46329</v>
      </c>
      <c r="J19" s="13">
        <v>46286</v>
      </c>
      <c r="K19" s="27">
        <v>46287</v>
      </c>
    </row>
    <row r="20" spans="1:11" x14ac:dyDescent="0.25">
      <c r="A20" s="6" t="s">
        <v>12</v>
      </c>
      <c r="B20" s="9">
        <v>46229</v>
      </c>
      <c r="C20" s="11">
        <f t="shared" si="3"/>
        <v>46228</v>
      </c>
      <c r="D20" s="11">
        <f t="shared" si="0"/>
        <v>46236</v>
      </c>
      <c r="E20" s="15">
        <v>46247</v>
      </c>
      <c r="F20" s="17">
        <v>46250</v>
      </c>
      <c r="G20" s="11">
        <v>46257</v>
      </c>
      <c r="H20" s="11">
        <f t="shared" si="1"/>
        <v>46255</v>
      </c>
      <c r="I20" s="20">
        <f t="shared" si="2"/>
        <v>46329</v>
      </c>
      <c r="J20" s="13">
        <v>46286</v>
      </c>
      <c r="K20" s="27">
        <v>46287</v>
      </c>
    </row>
    <row r="21" spans="1:11" x14ac:dyDescent="0.25">
      <c r="A21" s="7" t="s">
        <v>13</v>
      </c>
      <c r="B21" s="9">
        <v>46222</v>
      </c>
      <c r="C21" s="11">
        <f t="shared" si="3"/>
        <v>46228</v>
      </c>
      <c r="D21" s="11">
        <f t="shared" si="0"/>
        <v>46236</v>
      </c>
      <c r="E21" s="15">
        <v>46247</v>
      </c>
      <c r="F21" s="17">
        <v>46250</v>
      </c>
      <c r="G21" s="11">
        <v>46250</v>
      </c>
      <c r="H21" s="11">
        <f t="shared" si="1"/>
        <v>46255</v>
      </c>
      <c r="I21" s="20">
        <f t="shared" si="2"/>
        <v>46323</v>
      </c>
      <c r="J21" s="13">
        <v>46279</v>
      </c>
      <c r="K21" s="27">
        <v>46281</v>
      </c>
    </row>
    <row r="22" spans="1:11" x14ac:dyDescent="0.25">
      <c r="A22" s="6" t="s">
        <v>41</v>
      </c>
      <c r="B22" s="9">
        <v>46222</v>
      </c>
      <c r="C22" s="11">
        <f t="shared" si="3"/>
        <v>46228</v>
      </c>
      <c r="D22" s="11">
        <f t="shared" si="0"/>
        <v>46236</v>
      </c>
      <c r="E22" s="15">
        <v>46247</v>
      </c>
      <c r="F22" s="17">
        <v>46250</v>
      </c>
      <c r="G22" s="11">
        <v>46250</v>
      </c>
      <c r="H22" s="11">
        <f t="shared" si="1"/>
        <v>46255</v>
      </c>
      <c r="I22" s="20">
        <f t="shared" si="2"/>
        <v>46335</v>
      </c>
      <c r="J22" s="13">
        <v>46280</v>
      </c>
      <c r="K22" s="27">
        <v>46293</v>
      </c>
    </row>
    <row r="23" spans="1:11" x14ac:dyDescent="0.25">
      <c r="A23" s="6" t="s">
        <v>42</v>
      </c>
      <c r="B23" s="9">
        <v>46222</v>
      </c>
      <c r="C23" s="11">
        <f t="shared" si="3"/>
        <v>46228</v>
      </c>
      <c r="D23" s="11">
        <f t="shared" si="0"/>
        <v>46236</v>
      </c>
      <c r="E23" s="15">
        <v>46247</v>
      </c>
      <c r="F23" s="17">
        <v>46250</v>
      </c>
      <c r="G23" s="11">
        <v>46250</v>
      </c>
      <c r="H23" s="11">
        <f t="shared" si="1"/>
        <v>46255</v>
      </c>
      <c r="I23" s="20">
        <f t="shared" si="2"/>
        <v>46342</v>
      </c>
      <c r="J23" s="13">
        <v>46280</v>
      </c>
      <c r="K23" s="27">
        <v>46300</v>
      </c>
    </row>
    <row r="24" spans="1:11" x14ac:dyDescent="0.25">
      <c r="A24" s="6" t="s">
        <v>39</v>
      </c>
      <c r="B24" s="9">
        <v>46222</v>
      </c>
      <c r="C24" s="11">
        <f t="shared" si="3"/>
        <v>46228</v>
      </c>
      <c r="D24" s="11">
        <f t="shared" si="0"/>
        <v>46236</v>
      </c>
      <c r="E24" s="15">
        <v>46247</v>
      </c>
      <c r="F24" s="17">
        <v>46250</v>
      </c>
      <c r="G24" s="11">
        <v>46250</v>
      </c>
      <c r="H24" s="11">
        <f t="shared" si="1"/>
        <v>46255</v>
      </c>
      <c r="I24" s="20">
        <f t="shared" si="2"/>
        <v>46349</v>
      </c>
      <c r="J24" s="13">
        <v>46280</v>
      </c>
      <c r="K24" s="27">
        <v>46307</v>
      </c>
    </row>
    <row r="25" spans="1:11" x14ac:dyDescent="0.25">
      <c r="A25" s="6" t="s">
        <v>40</v>
      </c>
      <c r="B25" s="9">
        <v>46222</v>
      </c>
      <c r="C25" s="11">
        <f t="shared" si="3"/>
        <v>46228</v>
      </c>
      <c r="D25" s="11">
        <f t="shared" si="0"/>
        <v>46236</v>
      </c>
      <c r="E25" s="15">
        <v>46247</v>
      </c>
      <c r="F25" s="17">
        <v>46250</v>
      </c>
      <c r="G25" s="11">
        <v>46250</v>
      </c>
      <c r="H25" s="11">
        <f t="shared" si="1"/>
        <v>46255</v>
      </c>
      <c r="I25" s="20">
        <f t="shared" si="2"/>
        <v>46356</v>
      </c>
      <c r="J25" s="13">
        <v>46280</v>
      </c>
      <c r="K25" s="27">
        <v>46314</v>
      </c>
    </row>
    <row r="26" spans="1:11" x14ac:dyDescent="0.25">
      <c r="A26" s="5" t="s">
        <v>21</v>
      </c>
      <c r="B26" s="9">
        <v>46222</v>
      </c>
      <c r="C26" s="11">
        <f t="shared" si="3"/>
        <v>46235</v>
      </c>
      <c r="D26" s="11">
        <f t="shared" si="0"/>
        <v>46236</v>
      </c>
      <c r="E26" s="15">
        <v>46247</v>
      </c>
      <c r="F26" s="17">
        <v>46250</v>
      </c>
      <c r="G26" s="11">
        <v>46250</v>
      </c>
      <c r="H26" s="11">
        <f t="shared" si="1"/>
        <v>46255</v>
      </c>
      <c r="I26" s="20">
        <f t="shared" si="2"/>
        <v>46329</v>
      </c>
      <c r="J26" s="13">
        <v>46280</v>
      </c>
      <c r="K26" s="28">
        <v>46287</v>
      </c>
    </row>
    <row r="27" spans="1:11" x14ac:dyDescent="0.25">
      <c r="A27" s="5" t="s">
        <v>22</v>
      </c>
      <c r="B27" s="9">
        <v>46222</v>
      </c>
      <c r="C27" s="11">
        <f>B29+6</f>
        <v>46235</v>
      </c>
      <c r="D27" s="11">
        <f>B28+14</f>
        <v>46243</v>
      </c>
      <c r="E27" s="15">
        <v>46247</v>
      </c>
      <c r="F27" s="17">
        <v>46250</v>
      </c>
      <c r="G27" s="11">
        <v>46250</v>
      </c>
      <c r="H27" s="11">
        <f>G28+5</f>
        <v>46262</v>
      </c>
      <c r="I27" s="20">
        <f>K27+42</f>
        <v>46330</v>
      </c>
      <c r="J27" s="13">
        <v>46281</v>
      </c>
      <c r="K27" s="28">
        <v>46288</v>
      </c>
    </row>
    <row r="28" spans="1:11" x14ac:dyDescent="0.25">
      <c r="A28" s="6" t="s">
        <v>14</v>
      </c>
      <c r="B28" s="9">
        <v>46229</v>
      </c>
      <c r="C28" s="11">
        <f t="shared" si="3"/>
        <v>46259</v>
      </c>
      <c r="D28" s="11">
        <f t="shared" si="0"/>
        <v>46243</v>
      </c>
      <c r="E28" s="15">
        <v>46247</v>
      </c>
      <c r="F28" s="17">
        <v>46250</v>
      </c>
      <c r="G28" s="11">
        <v>46257</v>
      </c>
      <c r="H28" s="11">
        <f t="shared" si="1"/>
        <v>46262</v>
      </c>
      <c r="I28" s="20">
        <f t="shared" si="2"/>
        <v>46336</v>
      </c>
      <c r="J28" s="13">
        <v>46283</v>
      </c>
      <c r="K28" s="27">
        <v>46294</v>
      </c>
    </row>
    <row r="29" spans="1:11" x14ac:dyDescent="0.25">
      <c r="A29" s="6" t="s">
        <v>28</v>
      </c>
      <c r="B29" s="9">
        <v>46229</v>
      </c>
      <c r="C29" s="11">
        <f t="shared" si="3"/>
        <v>46259</v>
      </c>
      <c r="D29" s="11">
        <f t="shared" si="0"/>
        <v>46267</v>
      </c>
      <c r="E29" s="15">
        <v>46247</v>
      </c>
      <c r="F29" s="17">
        <v>46250</v>
      </c>
      <c r="G29" s="11">
        <v>46257</v>
      </c>
      <c r="H29" s="11">
        <f t="shared" si="1"/>
        <v>46286</v>
      </c>
      <c r="I29" s="20">
        <f t="shared" si="2"/>
        <v>46329</v>
      </c>
      <c r="J29" s="13">
        <v>46283</v>
      </c>
      <c r="K29" s="27">
        <v>46287</v>
      </c>
    </row>
    <row r="30" spans="1:11" x14ac:dyDescent="0.25">
      <c r="A30" s="3" t="s">
        <v>15</v>
      </c>
      <c r="B30" s="9">
        <v>46253</v>
      </c>
      <c r="C30" s="11">
        <f t="shared" si="3"/>
        <v>46259</v>
      </c>
      <c r="D30" s="11">
        <f t="shared" si="0"/>
        <v>46267</v>
      </c>
      <c r="E30" s="15">
        <v>46247</v>
      </c>
      <c r="F30" s="17">
        <v>46250</v>
      </c>
      <c r="G30" s="11">
        <v>46281</v>
      </c>
      <c r="H30" s="11">
        <f t="shared" si="1"/>
        <v>46286</v>
      </c>
      <c r="I30" s="20">
        <f t="shared" si="2"/>
        <v>46356</v>
      </c>
      <c r="J30" s="13">
        <v>46309</v>
      </c>
      <c r="K30" s="27">
        <v>46314</v>
      </c>
    </row>
    <row r="31" spans="1:11" x14ac:dyDescent="0.25">
      <c r="A31" s="3" t="s">
        <v>16</v>
      </c>
      <c r="B31" s="9">
        <v>46253</v>
      </c>
      <c r="C31" s="11">
        <f t="shared" si="3"/>
        <v>46228</v>
      </c>
      <c r="D31" s="11">
        <f t="shared" si="0"/>
        <v>46267</v>
      </c>
      <c r="E31" s="15">
        <v>46247</v>
      </c>
      <c r="F31" s="17">
        <v>46250</v>
      </c>
      <c r="G31" s="11">
        <v>46281</v>
      </c>
      <c r="H31" s="11">
        <f t="shared" si="1"/>
        <v>46286</v>
      </c>
      <c r="I31" s="20">
        <f t="shared" si="2"/>
        <v>46356</v>
      </c>
      <c r="J31" s="13">
        <v>46309</v>
      </c>
      <c r="K31" s="27">
        <v>46314</v>
      </c>
    </row>
    <row r="32" spans="1:11" x14ac:dyDescent="0.25">
      <c r="A32" s="3" t="s">
        <v>17</v>
      </c>
      <c r="B32" s="9">
        <v>46253</v>
      </c>
      <c r="C32" s="11">
        <f t="shared" si="3"/>
        <v>46259</v>
      </c>
      <c r="D32" s="11">
        <f t="shared" si="0"/>
        <v>46236</v>
      </c>
      <c r="E32" s="15">
        <v>46247</v>
      </c>
      <c r="F32" s="17">
        <v>46250</v>
      </c>
      <c r="G32" s="11">
        <v>46281</v>
      </c>
      <c r="H32" s="11">
        <f t="shared" si="1"/>
        <v>46255</v>
      </c>
      <c r="I32" s="20">
        <f t="shared" si="2"/>
        <v>46356</v>
      </c>
      <c r="J32" s="13">
        <v>46309</v>
      </c>
      <c r="K32" s="27">
        <v>46314</v>
      </c>
    </row>
    <row r="33" spans="1:11" ht="25.5" x14ac:dyDescent="0.25">
      <c r="A33" s="3" t="s">
        <v>18</v>
      </c>
      <c r="B33" s="9">
        <v>46222</v>
      </c>
      <c r="C33" s="11">
        <f t="shared" si="3"/>
        <v>46235</v>
      </c>
      <c r="D33" s="11">
        <f t="shared" si="0"/>
        <v>46267</v>
      </c>
      <c r="E33" s="15">
        <v>46247</v>
      </c>
      <c r="F33" s="17">
        <v>46250</v>
      </c>
      <c r="G33" s="11">
        <v>46250</v>
      </c>
      <c r="H33" s="11">
        <f t="shared" si="1"/>
        <v>46286</v>
      </c>
      <c r="I33" s="20">
        <f t="shared" si="2"/>
        <v>46321</v>
      </c>
      <c r="J33" s="13">
        <v>46279</v>
      </c>
      <c r="K33" s="27">
        <v>46279</v>
      </c>
    </row>
    <row r="34" spans="1:11" x14ac:dyDescent="0.25">
      <c r="A34" s="3" t="s">
        <v>19</v>
      </c>
      <c r="B34" s="9">
        <v>46253</v>
      </c>
      <c r="C34" s="11">
        <f t="shared" si="3"/>
        <v>6</v>
      </c>
      <c r="D34" s="11">
        <f t="shared" si="0"/>
        <v>46243</v>
      </c>
      <c r="E34" s="15">
        <v>46247</v>
      </c>
      <c r="F34" s="17">
        <v>46250</v>
      </c>
      <c r="G34" s="11">
        <v>46281</v>
      </c>
      <c r="H34" s="11">
        <f t="shared" si="1"/>
        <v>46262</v>
      </c>
      <c r="I34" s="20">
        <f t="shared" si="2"/>
        <v>46356</v>
      </c>
      <c r="J34" s="13">
        <v>46309</v>
      </c>
      <c r="K34" s="27">
        <v>46314</v>
      </c>
    </row>
    <row r="35" spans="1:11" x14ac:dyDescent="0.25">
      <c r="A35" s="3" t="s">
        <v>20</v>
      </c>
      <c r="B35" s="9">
        <v>46229</v>
      </c>
      <c r="C35" s="11">
        <f t="shared" si="3"/>
        <v>6</v>
      </c>
      <c r="D35" s="11">
        <f t="shared" si="0"/>
        <v>14</v>
      </c>
      <c r="E35" s="15">
        <v>46247</v>
      </c>
      <c r="F35" s="17">
        <v>46250</v>
      </c>
      <c r="G35" s="11">
        <v>46257</v>
      </c>
      <c r="H35" s="11">
        <f t="shared" si="1"/>
        <v>5</v>
      </c>
      <c r="I35" s="20">
        <f t="shared" si="2"/>
        <v>46328</v>
      </c>
      <c r="J35" s="13">
        <v>46283</v>
      </c>
      <c r="K35" s="27">
        <v>46286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34CAC0E3C6F0940BC6293DD8AAF2F92" ma:contentTypeVersion="12" ma:contentTypeDescription="Create a new document." ma:contentTypeScope="" ma:versionID="9a98102ae17c3647a09755b96aa7f82c">
  <xsd:schema xmlns:xsd="http://www.w3.org/2001/XMLSchema" xmlns:xs="http://www.w3.org/2001/XMLSchema" xmlns:p="http://schemas.microsoft.com/office/2006/metadata/properties" xmlns:ns2="356e3f6d-91fe-4d1f-9f5b-a624e8e7b976" targetNamespace="http://schemas.microsoft.com/office/2006/metadata/properties" ma:root="true" ma:fieldsID="4a3317849602fe6d33209794bf6c4535" ns2:_="">
    <xsd:import namespace="356e3f6d-91fe-4d1f-9f5b-a624e8e7b97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DAte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6e3f6d-91fe-4d1f-9f5b-a624e8e7b97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DAte" ma:index="12" nillable="true" ma:displayName="DAte" ma:format="DateOnly" ma:internalName="DAte">
      <xsd:simpleType>
        <xsd:restriction base="dms:DateTim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48c43db7-d5b9-4501-acd0-29785274dc3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Ate xmlns="356e3f6d-91fe-4d1f-9f5b-a624e8e7b976" xsi:nil="true"/>
    <lcf76f155ced4ddcb4097134ff3c332f xmlns="356e3f6d-91fe-4d1f-9f5b-a624e8e7b97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EF16EB0-1027-4AFE-8134-24CAEE789DE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56e3f6d-91fe-4d1f-9f5b-a624e8e7b97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33993EF-A0F7-40DF-AFCB-6A45ABCF361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15685D1-E277-4477-89D2-023B5CE4F2EE}">
  <ds:schemaRefs>
    <ds:schemaRef ds:uri="http://schemas.microsoft.com/office/2006/metadata/properties"/>
    <ds:schemaRef ds:uri="356e3f6d-91fe-4d1f-9f5b-a624e8e7b976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Bevan, Megan</dc:creator>
  <cp:lastModifiedBy>Bevan, Megan</cp:lastModifiedBy>
  <dcterms:created xsi:type="dcterms:W3CDTF">2026-05-11T12:40:43Z</dcterms:created>
  <dcterms:modified xsi:type="dcterms:W3CDTF">2026-05-11T12:54:51Z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0x010100934CAC0E3C6F0940BC6293DD8AAF2F92</vt:lpwstr>
  </property>
</Properties>
</file>