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hidePivotFieldList="1"/>
  <mc:AlternateContent xmlns:mc="http://schemas.openxmlformats.org/markup-compatibility/2006">
    <mc:Choice Requires="x15">
      <x15ac:absPath xmlns:x15ac="http://schemas.microsoft.com/office/spreadsheetml/2010/11/ac" url="\\hallam.shu.ac.uk\fs\SLSStaff\DEEPStaff\Higher and Degree Apprenticeships\Process Documents\Onboarding\Training Plans\"/>
    </mc:Choice>
  </mc:AlternateContent>
  <xr:revisionPtr revIDLastSave="0" documentId="8_{4373098F-4400-4985-A71A-C3C0016D776F}" xr6:coauthVersionLast="47" xr6:coauthVersionMax="47" xr10:uidLastSave="{00000000-0000-0000-0000-000000000000}"/>
  <bookViews>
    <workbookView xWindow="28680" yWindow="-120" windowWidth="29040" windowHeight="15840"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2">'Employer Plan on a Page'!$A$1:$H$22</definedName>
    <definedName name="_xlnm.Print_Area" localSheetId="1">'OTJT breakdown &amp; Pie chart'!$A$1:$J$42</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12" l="1"/>
  <c r="B3" i="14"/>
  <c r="I18" i="12"/>
  <c r="I24" i="12"/>
  <c r="I23" i="12"/>
  <c r="B2" i="14"/>
  <c r="B1" i="14"/>
  <c r="F2" i="10"/>
  <c r="F1" i="10"/>
  <c r="G7" i="14"/>
  <c r="G8" i="14"/>
  <c r="G9" i="14"/>
  <c r="G11" i="14"/>
  <c r="G12" i="14"/>
  <c r="G13" i="14"/>
  <c r="G14" i="14"/>
  <c r="G16" i="14"/>
  <c r="G17" i="14"/>
  <c r="G18" i="14"/>
  <c r="G20" i="14"/>
  <c r="G21" i="14"/>
  <c r="G6" i="14"/>
  <c r="F7" i="14"/>
  <c r="F8" i="14"/>
  <c r="F9" i="14"/>
  <c r="F11" i="14"/>
  <c r="F12" i="14"/>
  <c r="F13" i="14"/>
  <c r="F14" i="14"/>
  <c r="F16" i="14"/>
  <c r="F17" i="14"/>
  <c r="F18" i="14"/>
  <c r="F20" i="14"/>
  <c r="F21" i="14"/>
  <c r="F6" i="14"/>
  <c r="C7" i="14"/>
  <c r="D7" i="14"/>
  <c r="C8" i="14"/>
  <c r="D8" i="14"/>
  <c r="C9" i="14"/>
  <c r="D9" i="14"/>
  <c r="C11" i="14"/>
  <c r="D11" i="14"/>
  <c r="C12" i="14"/>
  <c r="D12" i="14"/>
  <c r="C13" i="14"/>
  <c r="D13" i="14"/>
  <c r="C14" i="14"/>
  <c r="D14" i="14"/>
  <c r="C16" i="14"/>
  <c r="D16" i="14"/>
  <c r="C17" i="14"/>
  <c r="D17" i="14"/>
  <c r="C18" i="14"/>
  <c r="D18" i="14"/>
  <c r="C20" i="14"/>
  <c r="D20" i="14"/>
  <c r="C21" i="14"/>
  <c r="D21" i="14"/>
  <c r="D6" i="14"/>
  <c r="C6" i="14"/>
  <c r="E7" i="14"/>
  <c r="E8" i="14"/>
  <c r="E9" i="14"/>
  <c r="E11" i="14"/>
  <c r="E12" i="14"/>
  <c r="E13" i="14"/>
  <c r="E14" i="14"/>
  <c r="E16" i="14"/>
  <c r="E17" i="14"/>
  <c r="E18" i="14"/>
  <c r="E20" i="14"/>
  <c r="E21" i="14"/>
  <c r="E6" i="14"/>
  <c r="B7" i="14"/>
  <c r="B8" i="14"/>
  <c r="B9" i="14"/>
  <c r="B11" i="14"/>
  <c r="B12" i="14"/>
  <c r="B13" i="14"/>
  <c r="B14" i="14"/>
  <c r="B16" i="14"/>
  <c r="B17" i="14"/>
  <c r="B18" i="14"/>
  <c r="B20" i="14"/>
  <c r="B21" i="14"/>
  <c r="B6" i="14"/>
  <c r="L9" i="10"/>
  <c r="L8" i="10"/>
  <c r="L7" i="10"/>
  <c r="L3" i="10"/>
  <c r="L4" i="10"/>
  <c r="L5" i="10"/>
  <c r="L6" i="10"/>
  <c r="L2" i="10"/>
  <c r="H26" i="12"/>
  <c r="F5" i="10" s="1"/>
  <c r="K26" i="12"/>
  <c r="F9" i="10" s="1"/>
  <c r="M3" i="10" s="1"/>
  <c r="L26" i="12"/>
  <c r="F10" i="10" s="1"/>
  <c r="M4" i="10" s="1"/>
  <c r="M26" i="12"/>
  <c r="N26" i="12"/>
  <c r="F11" i="10" s="1"/>
  <c r="M5" i="10" s="1"/>
  <c r="O26" i="12"/>
  <c r="F12" i="10" s="1"/>
  <c r="M6" i="10" s="1"/>
  <c r="P26" i="12"/>
  <c r="I8" i="10" s="1"/>
  <c r="M7" i="10" s="1"/>
  <c r="J26" i="12"/>
  <c r="F8" i="10" s="1"/>
  <c r="M2" i="10" s="1"/>
  <c r="I25" i="12" l="1"/>
  <c r="Q25" i="12" s="1"/>
  <c r="I20" i="12"/>
  <c r="I19" i="12"/>
  <c r="I15" i="12"/>
  <c r="R25" i="12" l="1"/>
  <c r="R15" i="12"/>
  <c r="Q15" i="12"/>
  <c r="R19" i="12"/>
  <c r="Q19" i="12"/>
  <c r="R20" i="12"/>
  <c r="Q20" i="12"/>
  <c r="I10" i="12" l="1"/>
  <c r="Q26" i="12"/>
  <c r="I9" i="10" s="1"/>
  <c r="M8" i="10" s="1"/>
  <c r="F4" i="10"/>
  <c r="F6" i="10" s="1"/>
  <c r="I21" i="12"/>
  <c r="I26" i="12" s="1"/>
  <c r="R26" i="12"/>
  <c r="I10" i="10" s="1"/>
  <c r="M9" i="10" s="1"/>
</calcChain>
</file>

<file path=xl/sharedStrings.xml><?xml version="1.0" encoding="utf-8"?>
<sst xmlns="http://schemas.openxmlformats.org/spreadsheetml/2006/main" count="190" uniqueCount="170">
  <si>
    <t>Apprenticeship Training Plan for:</t>
  </si>
  <si>
    <t>Chartered Manager</t>
  </si>
  <si>
    <t xml:space="preserve">Under Review:  </t>
  </si>
  <si>
    <t>https://www.instituteforapprenticeships.org/apprenticeship-standards/chartered-manager-degree-v1-0</t>
  </si>
  <si>
    <t>https://www.instituteforapprenticeships.org/media/1528/st0272_chartered_manager_l6_ap-for-publication_update-revision_nov-2017.pdf</t>
  </si>
  <si>
    <t>Level of Delivery and EPA</t>
  </si>
  <si>
    <t>Colour coding key for Mapping Modules to the KSBs</t>
  </si>
  <si>
    <t>Mandatory Components:</t>
  </si>
  <si>
    <t>BA Professional Practice in Management</t>
  </si>
  <si>
    <t>The course typically takes three and a half years to complete. However, every apprentice is different and it will depend on their previous experience.
On successful completion participants will receive professional body accreditation (e.g. Diploma in Management) and a BA (Honours) Professional Practice in Management degree along with their Apprenticeship certification.
The delivery is in blocks of typically 3 or 4 days and up to 6 times a year.</t>
  </si>
  <si>
    <t>Strong Direct Relationship</t>
  </si>
  <si>
    <t>Relevant but more contextual learning</t>
  </si>
  <si>
    <t>Duration of practical programme (months)</t>
  </si>
  <si>
    <t xml:space="preserve"> (excluding Gateway period and EPA)</t>
  </si>
  <si>
    <t>Off the Job Training Generic Target</t>
  </si>
  <si>
    <t>Off The Job Training Programme Specific Target</t>
  </si>
  <si>
    <t>(to be included in the ILR and delivered)</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</si>
  <si>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</si>
  <si>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</si>
  <si>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Start (month)</t>
  </si>
  <si>
    <t>End (month)</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</si>
  <si>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</si>
  <si>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</si>
  <si>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</si>
  <si>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</si>
  <si>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</si>
  <si>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</si>
  <si>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</si>
  <si>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</si>
  <si>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</si>
  <si>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 / Applied Learning in Workplace -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</si>
  <si>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</si>
  <si>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</si>
  <si>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</si>
  <si>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 xml:space="preserve">How to develop and implement organisational strategy and plans, including approaches to resource and supply chain management, workforce development, sustainability, taking and managing risk, monitoring and evaluation, and quality assurance.  </t>
  </si>
  <si>
    <t>How to manage change in the organisation</t>
  </si>
  <si>
    <t xml:space="preserve">Support the development of organisational strategies and plans. </t>
  </si>
  <si>
    <t xml:space="preserve">Develop and deliver operational plans; set targets and key performance indicators, manage resources, and monitor and measure outcomes to establish operational effectiveness, efficiencies and excellence.   </t>
  </si>
  <si>
    <t xml:space="preserve">Produce reports that clearly present information and data, using a range of interpretation and analytical processes.  </t>
  </si>
  <si>
    <t>Gain wide support to deliver successful outcomes.</t>
  </si>
  <si>
    <t>How a project moves through planning, design, development, deployment and evaluation</t>
  </si>
  <si>
    <t>Risk management models and reporting, risk benefit analysis and health and safety implications.</t>
  </si>
  <si>
    <t xml:space="preserve">Plan, organise and manage resources in order to achieve organisational goals. 
</t>
  </si>
  <si>
    <t xml:space="preserve">Identify key outcomes, develop and implement plans and monitor progress, and provide reports as required.  
</t>
  </si>
  <si>
    <t>Proactively identify risk and create plans for their mitigation</t>
  </si>
  <si>
    <t xml:space="preserve">Initiate, lead and drive change within the organisation, identifying barriers/ challenges and how to overcome them. </t>
  </si>
  <si>
    <t>Use widely recognised project management tools.</t>
  </si>
  <si>
    <t xml:space="preserve">Financial strategies, including budgets, financial management and accounting, and how to provide financial reports.
</t>
  </si>
  <si>
    <t xml:space="preserve">Approaches to procurement and contracting, and legal requirements.  </t>
  </si>
  <si>
    <t>Commercial context in an organisational setting and how this changes over time</t>
  </si>
  <si>
    <t>Manage budgets, control expenditure and produce financial reports.</t>
  </si>
  <si>
    <t>How to create marketing and sales strategies.</t>
  </si>
  <si>
    <t>How to segment and target relevant markets and customers (global and local), analysis of opportunities and ways to market</t>
  </si>
  <si>
    <t>The need for innovation in product and service design.</t>
  </si>
  <si>
    <t xml:space="preserve">Use customer insight and analysis of data to determine and drive customer service outcomes and improve customer relationships. 
</t>
  </si>
  <si>
    <t>Use creative approaches to developing solutions to meet customer need.</t>
  </si>
  <si>
    <t>Approaches to innovation and digital technologies and their impact on organisations, and how their application can be used for organisational improvement and development.</t>
  </si>
  <si>
    <t xml:space="preserve">Innovation and digital technology’s impact on data and knowledge management for analysing business decision-making. </t>
  </si>
  <si>
    <t>Identify service/ organisational improvements and opportunities for innovation and growth, using qualitative and quantitative analysis of information and data and benchmarking against others</t>
  </si>
  <si>
    <t>Different forms of communication (written, verbal non-verbal, digital) and how to apply them</t>
  </si>
  <si>
    <t xml:space="preserve">How to maintain personal presence and present to large groups.  </t>
  </si>
  <si>
    <t>Interpersonal skills awareness including effective listening, influencing techniques, negotiating and persuasion</t>
  </si>
  <si>
    <t>Communicate clearly, effectively and regularly using oral, written and digital channels and platforms</t>
  </si>
  <si>
    <t xml:space="preserve">Use active listening and open questioning to structure conversations and discussions, and able to challenge when appropriate.  </t>
  </si>
  <si>
    <t>Manage and chair meetings and clearly present actions and outcomes</t>
  </si>
  <si>
    <t>Apply influencing and persuading skills, to the dynamics and politics of personal interactions.</t>
  </si>
  <si>
    <t>Different inclusive leadership styles and models, how to develop teams and support people using coaching and mentoring approaches.</t>
  </si>
  <si>
    <t>Organisational culture and diversity management</t>
  </si>
  <si>
    <t>Articulate organisational purpose and values</t>
  </si>
  <si>
    <t>Support the creation of an inclusive, high performance work culture.</t>
  </si>
  <si>
    <t>Enable others to achieve by developing and supporting them through coaching and mentoring</t>
  </si>
  <si>
    <t>How to recruit, manage and develop people, using inclusive talent management approaches</t>
  </si>
  <si>
    <t>How to use HR systems and processes to ensure legal requirements, health and safety, and well-being needs</t>
  </si>
  <si>
    <t>How to set goals and manage performance.</t>
  </si>
  <si>
    <t xml:space="preserve">Build teams, empower and motivate others to improve performance or achieve outcomes.  </t>
  </si>
  <si>
    <t>Delegate to others, provide clear guidance and monitor progress</t>
  </si>
  <si>
    <t>Set goals and accountabilities</t>
  </si>
  <si>
    <t xml:space="preserve">Approaches to stakeholder, customer and supplier management, developing engagement, facilitating cross functional working and negotiation. </t>
  </si>
  <si>
    <t>How to shape common purpose, as well as approaches to conflict management and dispute resolution</t>
  </si>
  <si>
    <t>Build rapport and trust, develop networks and maintain relationships with people from a range of cultures, backgrounds and levels</t>
  </si>
  <si>
    <t>Contribute within a team environment</t>
  </si>
  <si>
    <t>Effectively influence and negotiate, being able to have challenging conversations and give constructive feedback</t>
  </si>
  <si>
    <t>Work collaboratively with internal and external customers and suppliers</t>
  </si>
  <si>
    <t>How to be self–aware and recognise different learning styles</t>
  </si>
  <si>
    <t>How to use emotional and social intelligence, and active listening and open questioning to work effectively with others</t>
  </si>
  <si>
    <t>Reflect on own performance, identifying and acting on learning and development needs</t>
  </si>
  <si>
    <t>Understand impact on others</t>
  </si>
  <si>
    <t>Manage stress and personal well-being, being confident in knowing core values and drivers</t>
  </si>
  <si>
    <t>How to manage time, set goals, prioritise activities and undertake forward planning in a business environment with a focus on outcomes</t>
  </si>
  <si>
    <t>Create personal development plan, and use widely recognised tools and techniques to ensure the management of time and pressure effectively, and prioritisation and strategic alignment of activities</t>
  </si>
  <si>
    <t>How to undertake research, data analysis, problem solving and decision-making techniques</t>
  </si>
  <si>
    <t>The values, ethics and governance of your organisation.</t>
  </si>
  <si>
    <t>Use evidence-based tools and ethical approaches to undertake problem solving and critical analysis, synthesis and evaluation to support decision making</t>
  </si>
  <si>
    <t>Drive to achieve in all aspects of work</t>
  </si>
  <si>
    <t>Demonstrates resilience and determination when managing difficult situations</t>
  </si>
  <si>
    <t>Seeks new opportunities underpinned by commercial acumen and sound judgement</t>
  </si>
  <si>
    <t>Open, approachable, authentic, and able to build trust with others</t>
  </si>
  <si>
    <t>Seeks the views of others and values diversity internally and externally.</t>
  </si>
  <si>
    <t>Flexible to the needs of the organisation</t>
  </si>
  <si>
    <t>Is creative, innovative and enterprising when seeking solutions to business needs</t>
  </si>
  <si>
    <t>Positive and adaptable, responding well to feedback and need for change</t>
  </si>
  <si>
    <t>Open to new ways of working and new management theories.</t>
  </si>
  <si>
    <t>Sets an example, and is ethical, fair, consistent and impartial</t>
  </si>
  <si>
    <t>Operates within organisational values and adheres to the CMI’s Professional Code of Conduct and Practice</t>
  </si>
  <si>
    <t>BEFORE</t>
  </si>
  <si>
    <t>DURING</t>
  </si>
  <si>
    <t>AFTER</t>
  </si>
  <si>
    <t>Marketing and Sales (CMDA)</t>
  </si>
  <si>
    <t xml:space="preserve">Support apprentice to access your organisation's documentation for a) marketing b) sales and c) the general direction/strategy </t>
  </si>
  <si>
    <t>Provide access and support the apprentice in reaching internal stakeholders responsible for a) marketing b) sales and c) stakeholders that have an understanding of the general direction/strategy the organisation takes re the previously mentioned functions</t>
  </si>
  <si>
    <t>Use the Apprenticeship Progress Review to develop further targets to support the apprentice to work collaboratively with internal and external customers and suppliers to identify new opportunities around sales and marketing</t>
  </si>
  <si>
    <t>Work Based Review (CMDA)</t>
  </si>
  <si>
    <t xml:space="preserve">Meet with apprentice to discuss possible options to choose for the Investigation (as per the pre work).
Allow apprentice access to organisation information/ data that could be useful to complete the pre work. 
</t>
  </si>
  <si>
    <t>Support apprentice to complete secondary research on the relevant topic area. N.B. secondary research only.
Facilitate access to relevant data/ policies and procedures. 
Where appropriate illicit support to engage with senior/head office colleagues who could offer insights on the project focus.
Meet regularly with apprentice to gain update on project research/ findings.</t>
  </si>
  <si>
    <t xml:space="preserve">Use the Apprenticeship Progress Review to develop further targets through activities focused on the learning outcomes for the project.
Support the apprentice to gain feedback on findings and recommendations from the project towards facilitating evaluation of the outcomes, including work place impact and future practice..
</t>
  </si>
  <si>
    <t>Level 5</t>
  </si>
  <si>
    <t>Reflective Skills for Professional Performance (CMDA)</t>
  </si>
  <si>
    <t xml:space="preserve">Support the apprentice to start the process of gathering 360 degree feedback in the workplace.
Workplace mentor and apprentice to discuss the apprentice updated Skills Scan and discuss KSB areas of focus for Action Plan in Level 5. Review and action any support or opportunities that the apprentice needs to be able to be successful in Level 5.
</t>
  </si>
  <si>
    <t xml:space="preserve">Support the apprentice to complete their Action Plan and review progress at APRs.
Provide the apprentice with a range of opportunities to continue to engage in interpersonal communication using oral, written and digital channels. In particular, apprentices should be given the opportunity to manage and chair meetings, have difficult conversations and build effective teams by delegating, empowering, influencing and motivating others and using skills of emotional and social intelligence.
Support apprentices to be able to practice utilising the skills learnt on the module to assist with problem solving and decision making.
</t>
  </si>
  <si>
    <t>Review and reflect on updated Skills Scan in last APR of the second year and discuss KSB areas of focus for Level 6.</t>
  </si>
  <si>
    <t>Finance and Digital Technologies for Organisation Performance (CMDA)</t>
  </si>
  <si>
    <t>Provide the apprentice with an overview of how your organisation conducts its annual budgeting process. Illustrate how the budget links to strategic objectives and explain how the budget is prepared, negotiated and finally approved. Explain the overall (dominant) purpose of budgeting in your organisation, and any other useful purposes that budgeting aims to serve. Budgets may be illustrated at functional, departmental or section level, together with how these components are brought together to form the master budget. Provide apprentices with a broad overview of how your organisation uses digital information systems to support your organisation's value creating operations. This will include in-house information systems and any software-as-a-service (SaaS) systems. The information systems will support activities that serve internal or external customers, or both.</t>
  </si>
  <si>
    <t>Provide apprentices with illustrations of how budgets are reviewed on a periodic basis and how they are used to support performance measurement reviews. Provide apprentices with illustrations of how control action is taken following reviews of performance and the circumstances in which control action is deemed necessary. Provide and organise access to relevant managers where this is appropriate and feasible. Provide access to senior managers responsible for managing the organisation's information systems. These managers may be internal or external or both. Provide apprentices with an overview of current or planned operations improvement projects, especially those that are enabled by developments in digital technology.</t>
  </si>
  <si>
    <t xml:space="preserve">Use the Apprenticeship Progress Review (APR) to develop further targets through
activities focused on budget and performance monitoring. Use the Apprenticeship Progress Review (APR) to develop further targets through activities focused on supporting operations improvements through the use of digital technology.
</t>
  </si>
  <si>
    <t>People Dynamics (CMDA)</t>
  </si>
  <si>
    <t xml:space="preserve">Encourage learners to familiarise themselves with the various policies which exist in the organisation. </t>
  </si>
  <si>
    <t>Facilitate access to information related to key materials and processes (i.e. policies) being explored during module coursework.  Check with your apprentice what is most relevant and how you can support.</t>
  </si>
  <si>
    <t xml:space="preserve">Encourage learners to reflect on findings from the assignment for this module as it could lead to ideas around the work based project module. </t>
  </si>
  <si>
    <t>Work Based Project (CMDA)</t>
  </si>
  <si>
    <t xml:space="preserve">Meet with apprentice to discuss possible options to choose for the project (as per the pre work).
Allow apprentice access to organisation information/ data that could be useful to complete the pre work. 
</t>
  </si>
  <si>
    <t>Support apprentice to complete primary research on the relevant topic area.
Facilitate access to relevant data/ policies and procedures. 
Also illicit support to engage with head office colleagues who could offer insights on the project focus.
Meet regularly with apprentice to gain update on project research/ findings.</t>
  </si>
  <si>
    <t xml:space="preserve">Use the Apprenticeship Progress Review to develop further targets through activities focused on the learning outcomes for the project.
Support the apprentice to conduct a presentation on findings and recommendations from the project in the hope of being able to pilot one or some of the recommendations.
</t>
  </si>
  <si>
    <t>Level 6</t>
  </si>
  <si>
    <t>Professional Review &amp; Future Planning (CMDA)</t>
  </si>
  <si>
    <t xml:space="preserve">1. Encourage the learner to utilise this module to complete STAREs for EPA. There will be a requirement for each learner to complete at least 2 STAREs per assessment task. 
2. In preparing for this module, learners should re-familiarise themselves with the action plan they created in the L5 reflective practice module. Please encourage the learners to undertake this task before attending the teaching block. 
</t>
  </si>
  <si>
    <t xml:space="preserve">1. Ensure learner has the opportunity to carry out a 360 review at work as this will help when they are considering action planning for the module. 2. Ensure learner is keeping up to date with completing the requisite STAREs for this module. </t>
  </si>
  <si>
    <t xml:space="preserve">1. Continue to encourage learners to engage with reflective practice and develop excellent evidence for EPA portfolios as this will form the basis for their EPA interviews. 
2. Ensure the learner continues to work with the WBLC in preparation for the EPA interview by keeping up to date with gathering evidence for bundles. 
</t>
  </si>
  <si>
    <t>Leadership, Strategy, Innovation and Change (CMDA)</t>
  </si>
  <si>
    <t>Help the apprentice to access your organisation's documentation that relates to strategic planning and corporate/departmental objectives</t>
  </si>
  <si>
    <t>Enable access to organisation’s leaders/managers to explore (informal chat) the process of strategic planning for the organisation.  (E.g. is this informal by mutual adjustment or a specific annual strategic review, who is involved and what do they do)</t>
  </si>
  <si>
    <t>Use the Apprenticeship Progress Review to develop CPD actions related to the learner’s leadership skills and approach.  Paying particular attention to the experience and outcome of the module Professional Discussion assessed task.</t>
  </si>
  <si>
    <t>Work Based Investigation (CMDA)</t>
  </si>
  <si>
    <t>Help the learner to identify an issue topic, problem or opportunity in their area of work or the organisation, for which they can do a significant piece of research to determine what action the business might take. The mentor and learner should use the project to complete their evidence of achieving the standard KSBs or to give more or stronger evidence of KSBs previously demonstrated.</t>
  </si>
  <si>
    <t>Facilitate the learner to access relevant business data, engage with the project stakeholders identified, and meet with the learner regularly to discuss, advise and support project progress and work, using the learners project management records as control tools.
Support the learner to understand the meaning, impact and implications of research findings and how to present this back into the business and enable follow on work.</t>
  </si>
  <si>
    <t xml:space="preserve">Use the Apprenticeship Progress Review to support learners with presenting this project and the follow-on work, and their impact and contribution to the business as part of their EPA.
Also, support learners to finalise their evidence of meeting all the standard KSBs relevant for their work-based project, and to feel confident when expressing their achievements during the EPA
</t>
  </si>
  <si>
    <t>EPA</t>
  </si>
  <si>
    <t>Gateway Period</t>
  </si>
  <si>
    <t xml:space="preserve">Encourage the learner to work continuously on their Portfolio, and be available for consultation. </t>
  </si>
  <si>
    <t>Support the learner in collecting evidence for the Portfolio and aligning it to the appropriate KSBs. Support the learner by participating in mock EPA interviews organised by SHU.</t>
  </si>
  <si>
    <t>Offer further support to the learner in responding to any queries on their evidence or work based investigation.</t>
  </si>
  <si>
    <t>Independent End Point Assessment</t>
  </si>
  <si>
    <t>Provide availability to WBC and professional body to set up the EPA in a timely manner.</t>
  </si>
  <si>
    <t>Provide professional and personal support to the learner during the EPA interview, and ask probing questions to highlight the full evidence of impact to best effect.</t>
  </si>
  <si>
    <t xml:space="preserve">Provide opportunities for the apprentice to continue developing their KSBs beyond the programme. In case of a referral, provide further support to the learner in cooperation with the WBC. </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</si>
  <si>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</si>
  <si>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</si>
  <si>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</si>
  <si>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</si>
  <si>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</si>
  <si>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</si>
  <si>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</si>
  <si>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</si>
  <si>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Work Based Projects / Applied Learning in Workplace -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</si>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</sst>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8"/>
      <name val="Calibri"/>
      <family val="2"/>
      <scheme val="minor"/>
    </font>
    <font>
      <sz val="9"/>
      <color theme="1"/>
      <name val="Calibri"/>
      <family val="2"/>
      <scheme val="minor"/>
    </font>
    <font>
      <b/>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trike/>
      <sz val="14"/>
      <color theme="1" tint="0.34998626667073579"/>
      <name val="Calibri"/>
      <family val="2"/>
      <scheme val="minor"/>
    </font>
    <font>
      <strike/>
      <sz val="11"/>
      <color theme="1" tint="0.34998626667073579"/>
      <name val="Calibri"/>
      <family val="2"/>
      <scheme val="minor"/>
    </font>
    <font>
      <sz val="14"/>
      <color rgb="FF000000"/>
      <name val="Calibri"/>
      <family val="2"/>
      <scheme val="minor"/>
    </font>
    <font>
      <b/>
      <sz val="14"/>
      <color rgb="FFFFFFFF"/>
      <name val="Calibri"/>
      <family val="2"/>
    </font>
    <font>
      <sz val="14"/>
      <color rgb="FFFFFFFF"/>
      <name val="Calibri"/>
      <family val="2"/>
    </font>
    <font>
      <sz val="14"/>
      <color theme="1" tint="0.34998626667073579"/>
      <name val="Calibri"/>
      <family val="2"/>
      <scheme val="minor"/>
    </font>
    <font>
      <sz val="11"/>
      <color rgb="FFFFFFFF"/>
      <name val="Calibri"/>
      <family val="2"/>
      <scheme val="minor"/>
    </font>
    <font>
      <sz val="16"/>
      <color theme="0"/>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u/>
      <sz val="11"/>
      <color theme="10"/>
      <name val="Calibri"/>
      <family val="2"/>
      <scheme val="minor"/>
    </font>
    <font>
      <u/>
      <sz val="14"/>
      <color theme="10"/>
      <name val="Calibri"/>
      <family val="2"/>
      <scheme val="minor"/>
    </font>
    <font>
      <b/>
      <sz val="14"/>
      <color rgb="FFFFFFFF"/>
      <name val="Calibri"/>
      <family val="2"/>
    </font>
    <font>
      <sz val="10"/>
      <color rgb="FF000000"/>
      <name val="Calibri"/>
      <family val="2"/>
    </font>
  </fonts>
  <fills count="20">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rgb="FF00B05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70AD47"/>
        <bgColor indexed="64"/>
      </patternFill>
    </fill>
    <fill>
      <patternFill patternType="solid">
        <fgColor rgb="FFFFFFFF"/>
        <bgColor indexed="64"/>
      </patternFill>
    </fill>
    <fill>
      <patternFill patternType="solid">
        <fgColor rgb="FFF2F2F2"/>
        <bgColor indexed="64"/>
      </patternFill>
    </fill>
  </fills>
  <borders count="64">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dashed">
        <color auto="1"/>
      </left>
      <right style="dashed">
        <color auto="1"/>
      </right>
      <top style="dashed">
        <color auto="1"/>
      </top>
      <bottom style="dashed">
        <color auto="1"/>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indexed="64"/>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style="dashed">
        <color indexed="64"/>
      </left>
      <right style="thin">
        <color indexed="64"/>
      </right>
      <top/>
      <bottom style="dashed">
        <color indexed="64"/>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indexed="64"/>
      </bottom>
      <diagonal/>
    </border>
    <border>
      <left/>
      <right style="dashed">
        <color indexed="64"/>
      </right>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thin">
        <color theme="0" tint="-0.499984740745262"/>
      </left>
      <right/>
      <top style="thin">
        <color indexed="64"/>
      </top>
      <bottom style="thin">
        <color theme="0" tint="-0.499984740745262"/>
      </bottom>
      <diagonal/>
    </border>
    <border>
      <left style="thin">
        <color theme="0" tint="-0.499984740745262"/>
      </left>
      <right/>
      <top style="thin">
        <color theme="0" tint="-0.499984740745262"/>
      </top>
      <bottom style="thin">
        <color theme="0" tint="-0.499984740745262"/>
      </bottom>
      <diagonal/>
    </border>
  </borders>
  <cellStyleXfs count="2">
    <xf numFmtId="0" fontId="0" fillId="0" borderId="0"/>
    <xf numFmtId="0" fontId="24" fillId="0" borderId="0" applyNumberFormat="0" applyFill="0" applyBorder="0" applyAlignment="0" applyProtection="0"/>
  </cellStyleXfs>
  <cellXfs count="144">
    <xf numFmtId="0" fontId="0" fillId="0" borderId="0" xfId="0"/>
    <xf numFmtId="0" fontId="3" fillId="0" borderId="0" xfId="0" applyFont="1"/>
    <xf numFmtId="0" fontId="5" fillId="0" borderId="0" xfId="0" applyFont="1"/>
    <xf numFmtId="0" fontId="5" fillId="0" borderId="7" xfId="0" applyFont="1" applyBorder="1"/>
    <xf numFmtId="0" fontId="5" fillId="0" borderId="17" xfId="0" applyFont="1" applyBorder="1"/>
    <xf numFmtId="0" fontId="5" fillId="0" borderId="18" xfId="0" applyFont="1" applyBorder="1"/>
    <xf numFmtId="0" fontId="5" fillId="0" borderId="19" xfId="0" applyFont="1" applyBorder="1"/>
    <xf numFmtId="0" fontId="0" fillId="5" borderId="0" xfId="0" applyFill="1"/>
    <xf numFmtId="0" fontId="5" fillId="5" borderId="0" xfId="0" applyFont="1" applyFill="1"/>
    <xf numFmtId="0" fontId="3" fillId="5" borderId="0" xfId="0" applyFont="1" applyFill="1"/>
    <xf numFmtId="0" fontId="0" fillId="3" borderId="0" xfId="0" applyFill="1" applyAlignment="1">
      <alignment wrapText="1"/>
    </xf>
    <xf numFmtId="0" fontId="0" fillId="7" borderId="20" xfId="0" applyFill="1" applyBorder="1"/>
    <xf numFmtId="0" fontId="0" fillId="7" borderId="21" xfId="0" applyFill="1" applyBorder="1"/>
    <xf numFmtId="0" fontId="5" fillId="7" borderId="14" xfId="0" applyFont="1" applyFill="1" applyBorder="1"/>
    <xf numFmtId="0" fontId="5" fillId="7" borderId="15" xfId="0" applyFont="1" applyFill="1" applyBorder="1"/>
    <xf numFmtId="0" fontId="5" fillId="7" borderId="16" xfId="0" applyFont="1" applyFill="1" applyBorder="1"/>
    <xf numFmtId="0" fontId="0" fillId="7" borderId="23" xfId="0" applyFill="1" applyBorder="1" applyAlignment="1">
      <alignment vertical="center"/>
    </xf>
    <xf numFmtId="0" fontId="1" fillId="5" borderId="0" xfId="0" applyFont="1" applyFill="1"/>
    <xf numFmtId="0" fontId="2" fillId="5" borderId="0" xfId="0" applyFont="1" applyFill="1"/>
    <xf numFmtId="0" fontId="2" fillId="5" borderId="0" xfId="0" applyFont="1" applyFill="1" applyAlignment="1">
      <alignment horizontal="left"/>
    </xf>
    <xf numFmtId="0" fontId="0" fillId="0" borderId="0" xfId="0" applyAlignment="1">
      <alignment wrapText="1"/>
    </xf>
    <xf numFmtId="0" fontId="0" fillId="7" borderId="26" xfId="0" applyFill="1" applyBorder="1"/>
    <xf numFmtId="0" fontId="0" fillId="7" borderId="22" xfId="0" applyFill="1" applyBorder="1" applyAlignment="1">
      <alignment vertical="center" wrapText="1"/>
    </xf>
    <xf numFmtId="0" fontId="0" fillId="7" borderId="27" xfId="0" applyFill="1" applyBorder="1" applyAlignment="1">
      <alignment vertical="center" wrapText="1"/>
    </xf>
    <xf numFmtId="0" fontId="9" fillId="8" borderId="27" xfId="0" applyFont="1" applyFill="1" applyBorder="1" applyAlignment="1">
      <alignment horizontal="center" vertical="center" wrapText="1"/>
    </xf>
    <xf numFmtId="0" fontId="0" fillId="7" borderId="27" xfId="0" applyFill="1" applyBorder="1" applyAlignment="1">
      <alignment horizontal="center" vertical="center" wrapText="1"/>
    </xf>
    <xf numFmtId="0" fontId="8" fillId="9" borderId="22" xfId="0" applyFont="1" applyFill="1" applyBorder="1" applyAlignment="1">
      <alignment vertical="center" wrapText="1"/>
    </xf>
    <xf numFmtId="0" fontId="8" fillId="10" borderId="24" xfId="0" applyFont="1" applyFill="1" applyBorder="1" applyAlignment="1">
      <alignment vertical="center" wrapText="1"/>
    </xf>
    <xf numFmtId="0" fontId="10" fillId="3" borderId="27" xfId="0" applyFont="1" applyFill="1" applyBorder="1" applyAlignment="1">
      <alignment vertical="center" wrapText="1"/>
    </xf>
    <xf numFmtId="0" fontId="11" fillId="3" borderId="23" xfId="0" applyFont="1" applyFill="1" applyBorder="1" applyAlignment="1">
      <alignment vertical="center"/>
    </xf>
    <xf numFmtId="0" fontId="10" fillId="3" borderId="28" xfId="0" applyFont="1" applyFill="1" applyBorder="1" applyAlignment="1">
      <alignment vertical="center" wrapText="1"/>
    </xf>
    <xf numFmtId="0" fontId="11" fillId="3" borderId="25" xfId="0" applyFont="1" applyFill="1" applyBorder="1" applyAlignment="1">
      <alignment vertical="center"/>
    </xf>
    <xf numFmtId="0" fontId="5" fillId="7" borderId="31" xfId="0" applyFont="1" applyFill="1" applyBorder="1"/>
    <xf numFmtId="0" fontId="5" fillId="7" borderId="32" xfId="0" applyFont="1" applyFill="1" applyBorder="1"/>
    <xf numFmtId="0" fontId="2" fillId="2" borderId="30" xfId="0" applyFont="1" applyFill="1" applyBorder="1" applyAlignment="1">
      <alignment horizontal="center" textRotation="90" wrapText="1"/>
    </xf>
    <xf numFmtId="0" fontId="3" fillId="5" borderId="0" xfId="0" applyFont="1" applyFill="1" applyAlignment="1">
      <alignment horizontal="left"/>
    </xf>
    <xf numFmtId="0" fontId="7" fillId="7" borderId="29" xfId="0" applyFont="1" applyFill="1" applyBorder="1" applyAlignment="1">
      <alignment horizontal="center" vertical="center" wrapText="1"/>
    </xf>
    <xf numFmtId="0" fontId="12" fillId="2" borderId="30" xfId="0" applyFont="1" applyFill="1" applyBorder="1" applyAlignment="1">
      <alignment horizontal="center" textRotation="90" wrapText="1"/>
    </xf>
    <xf numFmtId="0" fontId="13" fillId="7" borderId="29" xfId="0" applyFont="1" applyFill="1" applyBorder="1" applyAlignment="1">
      <alignment horizontal="center" vertical="center" wrapText="1"/>
    </xf>
    <xf numFmtId="0" fontId="2" fillId="11" borderId="30" xfId="0" applyFont="1" applyFill="1" applyBorder="1" applyAlignment="1">
      <alignment horizontal="center" textRotation="90" wrapText="1"/>
    </xf>
    <xf numFmtId="0" fontId="2" fillId="5" borderId="0" xfId="0" applyFont="1" applyFill="1" applyAlignment="1">
      <alignment horizontal="right"/>
    </xf>
    <xf numFmtId="0" fontId="15" fillId="3" borderId="22" xfId="0" applyFont="1" applyFill="1" applyBorder="1" applyAlignment="1">
      <alignment vertical="center" wrapText="1"/>
    </xf>
    <xf numFmtId="0" fontId="2" fillId="5" borderId="0" xfId="0" applyFont="1" applyFill="1" applyAlignment="1">
      <alignment horizontal="left" indent="1"/>
    </xf>
    <xf numFmtId="0" fontId="13" fillId="7" borderId="3" xfId="0" applyFont="1" applyFill="1" applyBorder="1" applyAlignment="1">
      <alignment horizontal="center" vertical="center" wrapText="1"/>
    </xf>
    <xf numFmtId="0" fontId="0" fillId="7" borderId="34" xfId="0" applyFill="1" applyBorder="1" applyAlignment="1">
      <alignment vertical="center"/>
    </xf>
    <xf numFmtId="0" fontId="11" fillId="3" borderId="34" xfId="0" applyFont="1" applyFill="1" applyBorder="1" applyAlignment="1">
      <alignment vertical="center"/>
    </xf>
    <xf numFmtId="0" fontId="11" fillId="3" borderId="35" xfId="0" applyFont="1" applyFill="1" applyBorder="1" applyAlignment="1">
      <alignment vertical="center"/>
    </xf>
    <xf numFmtId="0" fontId="5" fillId="7" borderId="36" xfId="0" applyFont="1" applyFill="1" applyBorder="1"/>
    <xf numFmtId="0" fontId="5" fillId="0" borderId="37" xfId="0" applyFont="1" applyBorder="1"/>
    <xf numFmtId="0" fontId="5" fillId="0" borderId="38" xfId="0" applyFont="1" applyBorder="1"/>
    <xf numFmtId="0" fontId="16" fillId="7" borderId="39" xfId="0" applyFont="1" applyFill="1" applyBorder="1" applyAlignment="1">
      <alignment horizontal="center" vertical="center" wrapText="1"/>
    </xf>
    <xf numFmtId="0" fontId="16" fillId="7" borderId="6" xfId="0" applyFont="1" applyFill="1" applyBorder="1" applyAlignment="1">
      <alignment horizontal="center" vertical="center"/>
    </xf>
    <xf numFmtId="0" fontId="17" fillId="0" borderId="0" xfId="0" applyFont="1"/>
    <xf numFmtId="0" fontId="18" fillId="8" borderId="27" xfId="0" applyFont="1" applyFill="1" applyBorder="1" applyAlignment="1">
      <alignment horizontal="center" vertical="center" wrapText="1"/>
    </xf>
    <xf numFmtId="0" fontId="19" fillId="2" borderId="30" xfId="0" applyFont="1" applyFill="1" applyBorder="1" applyAlignment="1">
      <alignment horizontal="center" vertical="center"/>
    </xf>
    <xf numFmtId="0" fontId="0" fillId="5" borderId="0" xfId="0" applyFill="1" applyAlignment="1">
      <alignment horizontal="left" vertical="center" wrapText="1"/>
    </xf>
    <xf numFmtId="0" fontId="0" fillId="5" borderId="0" xfId="0" applyFill="1" applyAlignment="1">
      <alignment horizontal="left"/>
    </xf>
    <xf numFmtId="0" fontId="0" fillId="5" borderId="0" xfId="0" applyFill="1" applyAlignment="1">
      <alignment horizontal="right" vertical="center"/>
    </xf>
    <xf numFmtId="0" fontId="0" fillId="12" borderId="0" xfId="0" applyFill="1"/>
    <xf numFmtId="0" fontId="0" fillId="13" borderId="0" xfId="0" applyFill="1"/>
    <xf numFmtId="0" fontId="20" fillId="13" borderId="0" xfId="0" applyFont="1" applyFill="1" applyAlignment="1">
      <alignment horizontal="center" vertical="center" wrapText="1"/>
    </xf>
    <xf numFmtId="0" fontId="0" fillId="0" borderId="0" xfId="0" applyAlignment="1">
      <alignment vertical="center"/>
    </xf>
    <xf numFmtId="0" fontId="0" fillId="0" borderId="51" xfId="0" applyBorder="1" applyAlignment="1">
      <alignment horizontal="center" vertical="center" wrapText="1"/>
    </xf>
    <xf numFmtId="0" fontId="0" fillId="0" borderId="54" xfId="0" applyBorder="1" applyAlignment="1">
      <alignment horizontal="center" vertical="center" wrapText="1"/>
    </xf>
    <xf numFmtId="0" fontId="0" fillId="14" borderId="54" xfId="0" applyFill="1" applyBorder="1" applyAlignment="1">
      <alignment horizontal="center" vertical="center" wrapText="1"/>
    </xf>
    <xf numFmtId="0" fontId="0" fillId="0" borderId="57" xfId="0" applyBorder="1" applyAlignment="1">
      <alignment horizontal="center" vertical="center" wrapText="1"/>
    </xf>
    <xf numFmtId="0" fontId="0" fillId="0" borderId="54" xfId="0" applyBorder="1" applyAlignment="1">
      <alignment horizontal="left" vertical="center" wrapText="1" indent="1"/>
    </xf>
    <xf numFmtId="0" fontId="0" fillId="0" borderId="55" xfId="0" applyBorder="1" applyAlignment="1">
      <alignment horizontal="left" vertical="center" wrapText="1" indent="1"/>
    </xf>
    <xf numFmtId="0" fontId="0" fillId="14" borderId="53" xfId="0" applyFill="1" applyBorder="1" applyAlignment="1">
      <alignment horizontal="left" vertical="center" wrapText="1" indent="1"/>
    </xf>
    <xf numFmtId="0" fontId="0" fillId="14" borderId="54" xfId="0" applyFill="1" applyBorder="1" applyAlignment="1">
      <alignment horizontal="left" vertical="center" wrapText="1" indent="1"/>
    </xf>
    <xf numFmtId="0" fontId="0" fillId="14" borderId="55" xfId="0" applyFill="1" applyBorder="1" applyAlignment="1">
      <alignment horizontal="left" vertical="center" wrapText="1" indent="1"/>
    </xf>
    <xf numFmtId="0" fontId="0" fillId="0" borderId="57" xfId="0" applyBorder="1" applyAlignment="1">
      <alignment horizontal="left" vertical="center" wrapText="1" indent="1"/>
    </xf>
    <xf numFmtId="0" fontId="0" fillId="0" borderId="58" xfId="0" applyBorder="1" applyAlignment="1">
      <alignment horizontal="left" vertical="center" wrapText="1" indent="1"/>
    </xf>
    <xf numFmtId="0" fontId="16" fillId="8" borderId="50" xfId="0" applyFont="1" applyFill="1" applyBorder="1" applyAlignment="1">
      <alignment horizontal="left" vertical="center" wrapText="1" indent="1"/>
    </xf>
    <xf numFmtId="0" fontId="16" fillId="8" borderId="53" xfId="0" applyFont="1" applyFill="1" applyBorder="1" applyAlignment="1">
      <alignment horizontal="left" vertical="center" wrapText="1" indent="1"/>
    </xf>
    <xf numFmtId="0" fontId="16" fillId="15" borderId="53" xfId="0" applyFont="1" applyFill="1" applyBorder="1" applyAlignment="1">
      <alignment horizontal="left" vertical="center" wrapText="1" indent="1"/>
    </xf>
    <xf numFmtId="0" fontId="16" fillId="10" borderId="56" xfId="0" applyFont="1" applyFill="1" applyBorder="1" applyAlignment="1">
      <alignment horizontal="left" vertical="center" wrapText="1" indent="1"/>
    </xf>
    <xf numFmtId="0" fontId="22" fillId="16" borderId="59" xfId="0" applyFont="1" applyFill="1" applyBorder="1" applyAlignment="1">
      <alignment horizontal="center" vertical="center" wrapText="1"/>
    </xf>
    <xf numFmtId="0" fontId="22" fillId="16" borderId="60" xfId="0" applyFont="1" applyFill="1" applyBorder="1" applyAlignment="1">
      <alignment horizontal="center" vertical="center" wrapText="1"/>
    </xf>
    <xf numFmtId="0" fontId="22" fillId="16" borderId="61" xfId="0" applyFont="1" applyFill="1" applyBorder="1" applyAlignment="1">
      <alignment horizontal="center" vertical="center" wrapText="1"/>
    </xf>
    <xf numFmtId="0" fontId="3" fillId="5" borderId="30" xfId="0" applyFont="1" applyFill="1" applyBorder="1" applyAlignment="1">
      <alignment horizontal="right"/>
    </xf>
    <xf numFmtId="0" fontId="3" fillId="5" borderId="30" xfId="0" applyFont="1" applyFill="1" applyBorder="1" applyAlignment="1">
      <alignment horizontal="right" vertical="center"/>
    </xf>
    <xf numFmtId="0" fontId="2" fillId="5" borderId="30" xfId="0" applyFont="1" applyFill="1" applyBorder="1" applyAlignment="1">
      <alignment horizontal="center" textRotation="90" wrapText="1"/>
    </xf>
    <xf numFmtId="0" fontId="0" fillId="0" borderId="30" xfId="0" applyBorder="1" applyAlignment="1" applyProtection="1">
      <alignment vertical="center"/>
      <protection locked="0"/>
    </xf>
    <xf numFmtId="0" fontId="0" fillId="0" borderId="30" xfId="0" applyBorder="1" applyAlignment="1" applyProtection="1">
      <alignment horizontal="center" vertical="center"/>
      <protection locked="0"/>
    </xf>
    <xf numFmtId="0" fontId="0" fillId="0" borderId="30" xfId="0" applyBorder="1" applyAlignment="1">
      <alignment horizontal="center" vertical="center" textRotation="90" wrapText="1"/>
    </xf>
    <xf numFmtId="0" fontId="5" fillId="7" borderId="30" xfId="0" applyFont="1" applyFill="1" applyBorder="1"/>
    <xf numFmtId="0" fontId="5" fillId="12" borderId="30" xfId="0" applyFont="1" applyFill="1" applyBorder="1"/>
    <xf numFmtId="0" fontId="9" fillId="8" borderId="22" xfId="0" applyFont="1" applyFill="1" applyBorder="1" applyAlignment="1">
      <alignment horizontal="left" vertical="center" wrapText="1" indent="1"/>
    </xf>
    <xf numFmtId="0" fontId="0" fillId="7" borderId="22" xfId="0" applyFill="1" applyBorder="1" applyAlignment="1">
      <alignment horizontal="left" vertical="center" wrapText="1" indent="1"/>
    </xf>
    <xf numFmtId="0" fontId="8" fillId="9" borderId="22" xfId="0" applyFont="1" applyFill="1" applyBorder="1" applyAlignment="1">
      <alignment horizontal="left" vertical="center" wrapText="1" indent="1"/>
    </xf>
    <xf numFmtId="0" fontId="0" fillId="17" borderId="30" xfId="0" applyFill="1" applyBorder="1" applyAlignment="1">
      <alignment horizontal="center" vertical="center" textRotation="90" wrapText="1"/>
    </xf>
    <xf numFmtId="0" fontId="26" fillId="7" borderId="29" xfId="0" applyFont="1" applyFill="1" applyBorder="1" applyAlignment="1">
      <alignment horizontal="center" vertical="center" wrapText="1"/>
    </xf>
    <xf numFmtId="0" fontId="0" fillId="18" borderId="0" xfId="0" applyFill="1"/>
    <xf numFmtId="0" fontId="21" fillId="18" borderId="0" xfId="0" applyFont="1" applyFill="1" applyAlignment="1">
      <alignment vertical="top"/>
    </xf>
    <xf numFmtId="0" fontId="0" fillId="18" borderId="0" xfId="0" applyFill="1" applyAlignment="1">
      <alignment vertical="center"/>
    </xf>
    <xf numFmtId="0" fontId="0" fillId="5" borderId="0" xfId="0" applyFill="1" applyAlignment="1">
      <alignment horizontal="left" vertical="center"/>
    </xf>
    <xf numFmtId="0" fontId="0" fillId="0" borderId="0" xfId="0" applyAlignment="1">
      <alignment horizontal="left" vertical="center"/>
    </xf>
    <xf numFmtId="0" fontId="0" fillId="0" borderId="51" xfId="0" applyBorder="1" applyAlignment="1">
      <alignment vertical="center" wrapText="1" indent="1"/>
    </xf>
    <xf numFmtId="0" fontId="0" fillId="0" borderId="52" xfId="0" applyBorder="1" applyAlignment="1">
      <alignment vertical="center" wrapText="1" indent="1"/>
    </xf>
    <xf numFmtId="0" fontId="0" fillId="0" borderId="54" xfId="0" applyBorder="1" applyAlignment="1">
      <alignment vertical="center" wrapText="1" indent="1"/>
    </xf>
    <xf numFmtId="0" fontId="0" fillId="0" borderId="55" xfId="0" applyBorder="1" applyAlignment="1">
      <alignment vertical="center" wrapText="1" indent="1"/>
    </xf>
    <xf numFmtId="0" fontId="27" fillId="11" borderId="40" xfId="0" applyFont="1" applyFill="1" applyBorder="1" applyAlignment="1">
      <alignment vertical="center" wrapText="1"/>
    </xf>
    <xf numFmtId="0" fontId="27" fillId="11" borderId="41" xfId="0" applyFont="1" applyFill="1" applyBorder="1" applyAlignment="1">
      <alignment vertical="center" wrapText="1"/>
    </xf>
    <xf numFmtId="0" fontId="27" fillId="11" borderId="62" xfId="0" applyFont="1" applyFill="1" applyBorder="1" applyAlignment="1">
      <alignment vertical="center" wrapText="1"/>
    </xf>
    <xf numFmtId="0" fontId="27" fillId="11" borderId="43" xfId="0" applyFont="1" applyFill="1" applyBorder="1" applyAlignment="1">
      <alignment vertical="center" wrapText="1"/>
    </xf>
    <xf numFmtId="0" fontId="27" fillId="11" borderId="44" xfId="0" applyFont="1" applyFill="1" applyBorder="1" applyAlignment="1">
      <alignment vertical="center" wrapText="1"/>
    </xf>
    <xf numFmtId="0" fontId="27" fillId="11" borderId="63" xfId="0" applyFont="1" applyFill="1" applyBorder="1" applyAlignment="1">
      <alignment vertical="center" wrapText="1"/>
    </xf>
    <xf numFmtId="0" fontId="27" fillId="11" borderId="48" xfId="0" applyFont="1" applyFill="1" applyBorder="1" applyAlignment="1">
      <alignment vertical="center" wrapText="1"/>
    </xf>
    <xf numFmtId="0" fontId="27" fillId="11" borderId="49" xfId="0" applyFont="1" applyFill="1" applyBorder="1" applyAlignment="1">
      <alignment vertical="center" wrapText="1"/>
    </xf>
    <xf numFmtId="0" fontId="0" fillId="11" borderId="40" xfId="0" applyFill="1" applyBorder="1" applyAlignment="1">
      <alignment vertical="center" wrapText="1"/>
    </xf>
    <xf numFmtId="0" fontId="0" fillId="11" borderId="41" xfId="0" applyFill="1" applyBorder="1" applyAlignment="1">
      <alignment vertical="center" wrapText="1"/>
    </xf>
    <xf numFmtId="0" fontId="0" fillId="11" borderId="42" xfId="0" applyFill="1" applyBorder="1" applyAlignment="1">
      <alignment vertical="center" wrapText="1"/>
    </xf>
    <xf numFmtId="0" fontId="0" fillId="11" borderId="45" xfId="0" applyFill="1" applyBorder="1" applyAlignment="1">
      <alignment vertical="center" wrapText="1"/>
    </xf>
    <xf numFmtId="0" fontId="0" fillId="11" borderId="46" xfId="0" applyFill="1" applyBorder="1" applyAlignment="1">
      <alignment vertical="center" wrapText="1"/>
    </xf>
    <xf numFmtId="0" fontId="0" fillId="11" borderId="47" xfId="0" applyFill="1" applyBorder="1" applyAlignment="1">
      <alignment vertical="center" wrapText="1"/>
    </xf>
    <xf numFmtId="1" fontId="0" fillId="2" borderId="23" xfId="0" applyNumberFormat="1" applyFill="1" applyBorder="1" applyAlignment="1">
      <alignment horizontal="center" vertical="center"/>
    </xf>
    <xf numFmtId="1" fontId="0" fillId="2" borderId="23" xfId="0" applyNumberFormat="1" applyFill="1" applyBorder="1" applyAlignment="1">
      <alignment horizontal="center" vertical="center" wrapText="1"/>
    </xf>
    <xf numFmtId="1" fontId="0" fillId="2" borderId="34" xfId="0" applyNumberFormat="1" applyFill="1" applyBorder="1" applyAlignment="1">
      <alignment horizontal="center" vertical="center" wrapText="1"/>
    </xf>
    <xf numFmtId="1" fontId="0" fillId="7" borderId="23" xfId="0" applyNumberFormat="1" applyFill="1" applyBorder="1" applyAlignment="1">
      <alignment vertical="center"/>
    </xf>
    <xf numFmtId="1" fontId="0" fillId="7" borderId="34" xfId="0" applyNumberFormat="1" applyFill="1" applyBorder="1" applyAlignment="1">
      <alignment vertical="center"/>
    </xf>
    <xf numFmtId="0" fontId="12" fillId="18" borderId="0" xfId="0" applyFont="1" applyFill="1" applyAlignment="1">
      <alignment horizontal="right"/>
    </xf>
    <xf numFmtId="1" fontId="2" fillId="5" borderId="0" xfId="0" applyNumberFormat="1" applyFont="1" applyFill="1" applyAlignment="1">
      <alignment horizontal="right"/>
    </xf>
    <xf numFmtId="0" fontId="8" fillId="7" borderId="5" xfId="0" applyFont="1" applyFill="1" applyBorder="1" applyAlignment="1">
      <alignment horizontal="center" vertical="center" textRotation="90"/>
    </xf>
    <xf numFmtId="0" fontId="8" fillId="5" borderId="5" xfId="0" applyFont="1" applyFill="1" applyBorder="1" applyAlignment="1">
      <alignment horizontal="center" vertical="center" textRotation="90"/>
    </xf>
    <xf numFmtId="0" fontId="0" fillId="3" borderId="3" xfId="0" applyFill="1" applyBorder="1" applyAlignment="1">
      <alignment horizontal="left" wrapText="1" indent="1"/>
    </xf>
    <xf numFmtId="0" fontId="0" fillId="3" borderId="4" xfId="0" applyFill="1" applyBorder="1" applyAlignment="1">
      <alignment horizontal="left" wrapText="1" indent="1"/>
    </xf>
    <xf numFmtId="0" fontId="0" fillId="3" borderId="33" xfId="0" applyFill="1" applyBorder="1" applyAlignment="1">
      <alignment horizontal="left" wrapText="1" indent="1"/>
    </xf>
    <xf numFmtId="0" fontId="5" fillId="4" borderId="1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25" fillId="5" borderId="0" xfId="1" applyFont="1" applyFill="1" applyAlignment="1">
      <alignment horizontal="left"/>
    </xf>
    <xf numFmtId="0" fontId="2" fillId="5" borderId="0" xfId="0" applyFont="1" applyFill="1" applyAlignment="1">
      <alignment horizontal="left"/>
    </xf>
    <xf numFmtId="0" fontId="6" fillId="0" borderId="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5" fillId="6" borderId="8"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2" fillId="19" borderId="0" xfId="0" applyFont="1" applyFill="1" applyAlignment="1">
      <alignment horizontal="left" vertical="center" wrapText="1" indent="1"/>
    </xf>
    <xf numFmtId="0" fontId="0" fillId="5" borderId="0" xfId="0" applyFill="1" applyAlignment="1">
      <alignment horizontal="left" vertical="center" wrapText="1"/>
    </xf>
    <xf numFmtId="0" fontId="0" fillId="5" borderId="0" xfId="0" applyFill="1" applyAlignment="1">
      <alignment horizontal="left"/>
    </xf>
    <xf numFmtId="0" fontId="21" fillId="18" borderId="0" xfId="0" applyFont="1" applyFill="1" applyAlignment="1">
      <alignment horizontal="center" vertical="center"/>
    </xf>
    <xf numFmtId="0" fontId="3" fillId="18" borderId="0" xfId="0" applyFont="1" applyFill="1" applyAlignment="1">
      <alignment horizontal="left" vertical="top" wrapText="1" indent="1"/>
    </xf>
  </cellXfs>
  <cellStyles count="2">
    <cellStyle name="Hyperlink" xfId="1" builtinId="8"/>
    <cellStyle name="Normal" xfId="0" builtinId="0"/>
  </cellStyles>
  <dxfs count="11">
    <dxf>
      <font>
        <color theme="9"/>
      </font>
      <fill>
        <patternFill>
          <bgColor theme="9"/>
        </patternFill>
      </fill>
    </dxf>
    <dxf>
      <font>
        <color theme="0"/>
      </font>
    </dxf>
    <dxf>
      <font>
        <color rgb="FF92D050"/>
      </font>
      <fill>
        <patternFill>
          <bgColor rgb="FF92D050"/>
        </patternFill>
      </fill>
      <border>
        <left style="thin">
          <color auto="1"/>
        </left>
        <right style="thin">
          <color auto="1"/>
        </right>
        <top style="thin">
          <color auto="1"/>
        </top>
        <bottom style="thin">
          <color auto="1"/>
        </bottom>
        <vertical/>
        <horizontal/>
      </border>
    </dxf>
    <dxf>
      <font>
        <color theme="0"/>
      </font>
    </dxf>
    <dxf>
      <font>
        <color rgb="FF92D050"/>
      </font>
      <fill>
        <patternFill>
          <bgColor rgb="FF92D050"/>
        </patternFill>
      </fill>
      <border>
        <left style="thin">
          <color auto="1"/>
        </left>
        <right style="thin">
          <color auto="1"/>
        </right>
        <top style="thin">
          <color auto="1"/>
        </top>
        <bottom style="thin">
          <color auto="1"/>
        </bottom>
        <vertical/>
        <horizontal/>
      </border>
    </dxf>
    <dxf>
      <font>
        <color theme="9"/>
      </font>
      <fill>
        <patternFill>
          <bgColor theme="9"/>
        </patternFill>
      </fill>
    </dxf>
    <dxf>
      <font>
        <color theme="0"/>
      </font>
    </dxf>
    <dxf>
      <font>
        <color rgb="FF92D050"/>
      </font>
      <fill>
        <patternFill>
          <bgColor rgb="FF92D050"/>
        </patternFill>
      </fill>
      <border>
        <left style="thin">
          <color auto="1"/>
        </left>
        <right style="thin">
          <color auto="1"/>
        </right>
        <top style="thin">
          <color auto="1"/>
        </top>
        <bottom style="thin">
          <color auto="1"/>
        </bottom>
        <vertical/>
        <horizontal/>
      </border>
    </dxf>
    <dxf>
      <font>
        <color theme="9"/>
      </font>
      <fill>
        <patternFill>
          <bgColor theme="9"/>
        </patternFill>
      </fill>
    </dxf>
    <dxf>
      <font>
        <color theme="0"/>
      </font>
    </dxf>
    <dxf>
      <font>
        <color rgb="FF92D050"/>
      </font>
      <fill>
        <patternFill>
          <bgColor rgb="FF92D05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solidFill>
                <a:srgbClr val="B8084F"/>
              </a:solid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solidFill>
                <a:srgbClr val="DF5625"/>
              </a:soli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rgbClr val="B8084F">
                  <a:alpha val="46000"/>
                </a:srgb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chemeClr val="bg2">
                  <a:lumMod val="10000"/>
                </a:schemeClr>
              </a:solidFill>
              <a:ln w="19050">
                <a:solidFill>
                  <a:schemeClr val="lt1"/>
                </a:solidFill>
              </a:ln>
              <a:effectLst/>
            </c:spPr>
            <c:extLst>
              <c:ext xmlns:c16="http://schemas.microsoft.com/office/drawing/2014/chart" uri="{C3380CC4-5D6E-409C-BE32-E72D297353CC}">
                <c16:uniqueId val="{00000006-2E83-4F41-A747-AADE3B7B81BA}"/>
              </c:ext>
            </c:extLst>
          </c:dPt>
          <c:dPt>
            <c:idx val="5"/>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7-2E83-4F41-A747-AADE3B7B81BA}"/>
              </c:ext>
            </c:extLst>
          </c:dPt>
          <c:dPt>
            <c:idx val="6"/>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8-2E83-4F41-A747-AADE3B7B81BA}"/>
              </c:ext>
            </c:extLst>
          </c:dPt>
          <c:dPt>
            <c:idx val="7"/>
            <c:bubble3D val="0"/>
            <c:spPr>
              <a:solidFill>
                <a:srgbClr val="00B050"/>
              </a:solidFill>
              <a:ln w="19050">
                <a:solidFill>
                  <a:schemeClr val="lt1"/>
                </a:solidFill>
              </a:ln>
              <a:effectLst/>
            </c:spPr>
            <c:extLst>
              <c:ext xmlns:c16="http://schemas.microsoft.com/office/drawing/2014/chart" uri="{C3380CC4-5D6E-409C-BE32-E72D297353CC}">
                <c16:uniqueId val="{0000000A-2E83-4F41-A747-AADE3B7B81BA}"/>
              </c:ext>
            </c:extLst>
          </c:dPt>
          <c:cat>
            <c:strRef>
              <c:f>'OTJT breakdown &amp; Pie chart'!$L$2:$L$9</c:f>
              <c:strCache>
                <c:ptCount val="8"/>
                <c:pt idx="0">
                  <c:v>Campus Lectures (1 hour each)</c:v>
                </c:pt>
                <c:pt idx="1">
                  <c:v>Campus tutorial / seminar (1 hour each)</c:v>
                </c:pt>
                <c:pt idx="2">
                  <c:v>Portfolio / KSB workshops</c:v>
                </c:pt>
                <c:pt idx="3">
                  <c:v>Timetabled student led working </c:v>
                </c:pt>
                <c:pt idx="4">
                  <c:v>1:1 Supervision</c:v>
                </c:pt>
                <c:pt idx="5">
                  <c:v>Work Based Projects / Applied Learning in Workplace - to meet Module Assessment</c:v>
                </c:pt>
                <c:pt idx="6">
                  <c:v>Time during working day to focus on assessment preparation</c:v>
                </c:pt>
                <c:pt idx="7">
                  <c:v>Employer-led Training activities (including experiential and project based learning)</c:v>
                </c:pt>
              </c:strCache>
            </c:strRef>
          </c:cat>
          <c:val>
            <c:numRef>
              <c:f>'OTJT breakdown &amp; Pie chart'!$M$2:$M$9</c:f>
              <c:numCache>
                <c:formatCode>General</c:formatCode>
                <c:ptCount val="8"/>
                <c:pt idx="0">
                  <c:v>104</c:v>
                </c:pt>
                <c:pt idx="1">
                  <c:v>104</c:v>
                </c:pt>
                <c:pt idx="2">
                  <c:v>24</c:v>
                </c:pt>
                <c:pt idx="3">
                  <c:v>94</c:v>
                </c:pt>
                <c:pt idx="4">
                  <c:v>8</c:v>
                </c:pt>
                <c:pt idx="5">
                  <c:v>57</c:v>
                </c:pt>
                <c:pt idx="6">
                  <c:v>144.57333333333332</c:v>
                </c:pt>
                <c:pt idx="7">
                  <c:v>144.57333333333332</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44450</xdr:colOff>
      <xdr:row>14</xdr:row>
      <xdr:rowOff>486640</xdr:rowOff>
    </xdr:from>
    <xdr:to>
      <xdr:col>8</xdr:col>
      <xdr:colOff>600075</xdr:colOff>
      <xdr:row>40</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chartered-manager-degree-v1-0" TargetMode="External"/><Relationship Id="rId1" Type="http://schemas.openxmlformats.org/officeDocument/2006/relationships/hyperlink" Target="https://www.instituteforapprenticeships.org/media/1528/st0272_chartered_manager_l6_ap-for-publication_update-revision_nov-2017.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CS53"/>
  <sheetViews>
    <sheetView tabSelected="1" zoomScale="70" zoomScaleNormal="70" workbookViewId="0">
      <selection activeCell="A6" sqref="A6"/>
    </sheetView>
  </sheetViews>
  <sheetFormatPr defaultRowHeight="21" x14ac:dyDescent="0.35"/>
  <cols>
    <col min="2" max="2" width="4.85546875" customWidth="1"/>
    <col min="3" max="3" width="48.42578125" customWidth="1"/>
    <col min="4" max="4" width="11.5703125" customWidth="1"/>
    <col min="5" max="5" width="13.5703125" customWidth="1"/>
    <col min="6" max="6" width="13.85546875" customWidth="1"/>
    <col min="7" max="7" width="15" customWidth="1"/>
    <col min="8" max="8" width="11.42578125" customWidth="1"/>
    <col min="9" max="9" width="10.85546875" customWidth="1"/>
    <col min="10" max="18" width="7.42578125" customWidth="1"/>
    <col min="19" max="21" width="39" customWidth="1"/>
    <col min="22" max="22" width="18.7109375" style="2" customWidth="1"/>
    <col min="23" max="67" width="13.85546875" style="2" customWidth="1"/>
    <col min="68" max="85" width="13.85546875" customWidth="1"/>
    <col min="86" max="86" width="13.85546875" style="20" customWidth="1"/>
    <col min="87" max="87" width="13.85546875" style="52" customWidth="1"/>
    <col min="88" max="89" width="13.85546875" style="7" customWidth="1"/>
    <col min="90" max="92" width="13.85546875" customWidth="1"/>
  </cols>
  <sheetData>
    <row r="1" spans="1:97" ht="15.95" customHeight="1" x14ac:dyDescent="0.25">
      <c r="A1" s="7"/>
      <c r="B1" s="7"/>
      <c r="C1" s="7"/>
      <c r="D1" s="7"/>
      <c r="E1" s="7"/>
      <c r="F1" s="7"/>
      <c r="G1" s="7"/>
      <c r="H1" s="7"/>
      <c r="I1" s="7"/>
      <c r="J1" s="7"/>
      <c r="K1" s="7"/>
      <c r="L1" s="7"/>
      <c r="M1" s="7"/>
      <c r="N1" s="7"/>
      <c r="O1" s="7"/>
      <c r="P1" s="7"/>
      <c r="Q1" s="7"/>
      <c r="R1" s="7"/>
      <c r="S1" s="7"/>
      <c r="T1" s="7"/>
      <c r="U1" s="7"/>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7"/>
      <c r="BQ1" s="7"/>
      <c r="BR1" s="7"/>
      <c r="BS1" s="7"/>
      <c r="BT1" s="7"/>
      <c r="BU1" s="7"/>
      <c r="BV1" s="7"/>
      <c r="BW1" s="7"/>
      <c r="BX1" s="7"/>
      <c r="BY1" s="7"/>
      <c r="BZ1" s="7"/>
      <c r="CA1" s="7"/>
      <c r="CB1" s="7"/>
      <c r="CC1" s="7"/>
      <c r="CD1" s="7"/>
      <c r="CE1" s="7"/>
      <c r="CF1" s="7"/>
      <c r="CG1" s="7"/>
      <c r="CH1" s="7"/>
      <c r="CI1" s="7"/>
      <c r="CL1" s="7"/>
      <c r="CM1" s="7"/>
      <c r="CN1" s="7"/>
      <c r="CO1" s="7"/>
      <c r="CP1" s="7"/>
      <c r="CQ1" s="7"/>
      <c r="CR1" s="7"/>
      <c r="CS1" s="7"/>
    </row>
    <row r="2" spans="1:97" s="1" customFormat="1" ht="25.5" customHeight="1" x14ac:dyDescent="0.3">
      <c r="A2" s="9"/>
      <c r="B2" s="9"/>
      <c r="C2" s="17" t="s">
        <v>0</v>
      </c>
      <c r="D2" s="17" t="s">
        <v>1</v>
      </c>
      <c r="E2" s="17"/>
      <c r="F2" s="17"/>
      <c r="G2" s="17"/>
      <c r="H2" s="40" t="s">
        <v>2</v>
      </c>
      <c r="I2" s="131" t="s">
        <v>3</v>
      </c>
      <c r="J2" s="132"/>
      <c r="K2" s="132"/>
      <c r="L2" s="132"/>
      <c r="M2" s="132"/>
      <c r="N2" s="132"/>
      <c r="O2" s="132"/>
      <c r="P2" s="132"/>
      <c r="Q2" s="132"/>
      <c r="R2" s="132"/>
      <c r="S2" s="132"/>
      <c r="T2" s="132"/>
      <c r="U2" s="132"/>
      <c r="V2" s="132"/>
      <c r="W2" s="132"/>
      <c r="X2" s="132"/>
      <c r="Y2" s="132"/>
      <c r="Z2" s="132"/>
      <c r="AA2" s="132"/>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row>
    <row r="3" spans="1:97" s="1" customFormat="1" ht="25.5" customHeight="1" x14ac:dyDescent="0.3">
      <c r="A3" s="9"/>
      <c r="B3" s="9"/>
      <c r="C3" s="18"/>
      <c r="D3" s="18"/>
      <c r="E3" s="18"/>
      <c r="F3" s="18"/>
      <c r="G3" s="18"/>
      <c r="H3" s="18"/>
      <c r="I3" s="131" t="s">
        <v>4</v>
      </c>
      <c r="J3" s="132"/>
      <c r="K3" s="132"/>
      <c r="L3" s="132"/>
      <c r="M3" s="132"/>
      <c r="N3" s="132"/>
      <c r="O3" s="132"/>
      <c r="P3" s="132"/>
      <c r="Q3" s="132"/>
      <c r="R3" s="132"/>
      <c r="S3" s="132"/>
      <c r="T3" s="132"/>
      <c r="U3" s="132"/>
      <c r="V3" s="132"/>
      <c r="W3" s="132"/>
      <c r="X3" s="132"/>
      <c r="Y3" s="132"/>
      <c r="Z3" s="132"/>
      <c r="AA3" s="132"/>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row>
    <row r="4" spans="1:97" s="1" customFormat="1" ht="25.5" customHeight="1" x14ac:dyDescent="0.3">
      <c r="A4" s="9"/>
      <c r="B4" s="9"/>
      <c r="C4" s="17" t="s">
        <v>5</v>
      </c>
      <c r="D4" s="18"/>
      <c r="E4" s="18"/>
      <c r="F4" s="18"/>
      <c r="G4" s="18"/>
      <c r="H4" s="18"/>
      <c r="I4" s="19">
        <v>6</v>
      </c>
      <c r="J4" s="19"/>
      <c r="K4" s="19"/>
      <c r="L4" s="19"/>
      <c r="M4" s="19"/>
      <c r="N4" s="19"/>
      <c r="O4" s="19"/>
      <c r="P4" s="19"/>
      <c r="Q4" s="19"/>
      <c r="R4" s="19"/>
      <c r="S4" s="19"/>
      <c r="T4" s="19"/>
      <c r="U4" s="19"/>
      <c r="V4" s="19"/>
      <c r="W4" s="19"/>
      <c r="X4" s="19"/>
      <c r="Y4" s="19"/>
      <c r="Z4" s="19"/>
      <c r="AA4" s="1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row>
    <row r="5" spans="1:97" ht="25.5" customHeight="1" x14ac:dyDescent="0.3">
      <c r="A5" s="7"/>
      <c r="B5" s="7"/>
      <c r="C5" s="18"/>
      <c r="D5" s="18"/>
      <c r="E5" s="18"/>
      <c r="F5" s="18"/>
      <c r="G5" s="18"/>
      <c r="H5" s="18"/>
      <c r="I5" s="19"/>
      <c r="J5" s="19"/>
      <c r="K5" s="19"/>
      <c r="L5" s="19"/>
      <c r="M5" s="19"/>
      <c r="N5" s="19"/>
      <c r="O5" s="19"/>
      <c r="P5" s="19"/>
      <c r="Q5" s="19"/>
      <c r="R5" s="19"/>
      <c r="S5" s="19"/>
      <c r="T5" s="19"/>
      <c r="U5" s="19"/>
      <c r="V5" s="19"/>
      <c r="W5" s="19"/>
      <c r="X5" s="19"/>
      <c r="Y5" s="19"/>
      <c r="Z5" s="19"/>
      <c r="AA5" s="19"/>
      <c r="AB5" s="8"/>
      <c r="AC5" s="133" t="s">
        <v>6</v>
      </c>
      <c r="AD5" s="134"/>
      <c r="AE5" s="134"/>
      <c r="AF5" s="134"/>
      <c r="AG5" s="134"/>
      <c r="AH5" s="134"/>
      <c r="AI5" s="134"/>
      <c r="AJ5" s="134"/>
      <c r="AK5" s="134"/>
      <c r="AL5" s="135"/>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7"/>
      <c r="BQ5" s="7"/>
      <c r="BR5" s="7"/>
      <c r="BS5" s="7"/>
      <c r="BT5" s="7"/>
      <c r="BU5" s="7"/>
      <c r="BV5" s="7"/>
      <c r="BW5" s="7"/>
      <c r="BX5" s="7"/>
      <c r="BY5" s="7"/>
      <c r="BZ5" s="7"/>
      <c r="CA5" s="7"/>
      <c r="CB5" s="7"/>
      <c r="CC5" s="7"/>
      <c r="CD5" s="7"/>
      <c r="CE5" s="7"/>
      <c r="CF5" s="7"/>
      <c r="CG5" s="7"/>
      <c r="CH5" s="7"/>
      <c r="CI5" s="7"/>
      <c r="CL5" s="7"/>
      <c r="CM5" s="7"/>
      <c r="CN5" s="7"/>
      <c r="CO5" s="7"/>
      <c r="CP5" s="7"/>
      <c r="CQ5" s="7"/>
      <c r="CR5" s="7"/>
      <c r="CS5" s="7"/>
    </row>
    <row r="6" spans="1:97" ht="25.5" customHeight="1" x14ac:dyDescent="0.3">
      <c r="A6" s="7"/>
      <c r="B6" s="7"/>
      <c r="C6" s="17" t="s">
        <v>7</v>
      </c>
      <c r="D6" s="17"/>
      <c r="E6" s="17"/>
      <c r="F6" s="17"/>
      <c r="G6" s="17"/>
      <c r="H6" s="17"/>
      <c r="I6" s="18" t="s">
        <v>8</v>
      </c>
      <c r="J6" s="18"/>
      <c r="K6" s="18"/>
      <c r="L6" s="18"/>
      <c r="M6" s="18"/>
      <c r="N6" s="18"/>
      <c r="O6" s="18"/>
      <c r="P6" s="18"/>
      <c r="Q6" s="139" t="s">
        <v>9</v>
      </c>
      <c r="R6" s="139"/>
      <c r="S6" s="139"/>
      <c r="T6" s="139"/>
      <c r="U6" s="139"/>
      <c r="V6" s="18"/>
      <c r="W6" s="18"/>
      <c r="X6" s="18"/>
      <c r="Y6" s="18"/>
      <c r="Z6" s="18"/>
      <c r="AA6" s="18"/>
      <c r="AB6" s="8"/>
      <c r="AC6" s="136" t="s">
        <v>10</v>
      </c>
      <c r="AD6" s="137"/>
      <c r="AE6" s="137"/>
      <c r="AF6" s="137"/>
      <c r="AG6" s="137"/>
      <c r="AH6" s="137"/>
      <c r="AI6" s="137"/>
      <c r="AJ6" s="137"/>
      <c r="AK6" s="137"/>
      <c r="AL6" s="13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7"/>
      <c r="BQ6" s="7"/>
      <c r="BR6" s="7"/>
      <c r="BS6" s="7"/>
      <c r="BT6" s="7"/>
      <c r="BU6" s="7"/>
      <c r="BV6" s="7"/>
      <c r="BW6" s="7"/>
      <c r="BX6" s="7"/>
      <c r="BY6" s="7"/>
      <c r="BZ6" s="7"/>
      <c r="CA6" s="7"/>
      <c r="CB6" s="7"/>
      <c r="CC6" s="7"/>
      <c r="CD6" s="7"/>
      <c r="CE6" s="7"/>
      <c r="CF6" s="7"/>
      <c r="CG6" s="7"/>
      <c r="CH6" s="7"/>
      <c r="CI6" s="7"/>
      <c r="CL6" s="7"/>
      <c r="CM6" s="7"/>
      <c r="CN6" s="7"/>
      <c r="CO6" s="7"/>
      <c r="CP6" s="7"/>
      <c r="CQ6" s="7"/>
      <c r="CR6" s="7"/>
      <c r="CS6" s="7"/>
    </row>
    <row r="7" spans="1:97" ht="25.5" customHeight="1" x14ac:dyDescent="0.3">
      <c r="A7" s="7"/>
      <c r="B7" s="7"/>
      <c r="C7" s="18"/>
      <c r="D7" s="18"/>
      <c r="E7" s="18"/>
      <c r="F7" s="18"/>
      <c r="G7" s="18"/>
      <c r="H7" s="18"/>
      <c r="I7" s="19"/>
      <c r="J7" s="19"/>
      <c r="K7" s="19"/>
      <c r="L7" s="19"/>
      <c r="M7" s="19"/>
      <c r="N7" s="19"/>
      <c r="O7" s="19"/>
      <c r="P7" s="19"/>
      <c r="Q7" s="139"/>
      <c r="R7" s="139"/>
      <c r="S7" s="139"/>
      <c r="T7" s="139"/>
      <c r="U7" s="139"/>
      <c r="V7" s="19"/>
      <c r="W7" s="19"/>
      <c r="X7" s="19"/>
      <c r="Y7" s="19"/>
      <c r="Z7" s="19"/>
      <c r="AA7" s="19"/>
      <c r="AB7" s="8"/>
      <c r="AC7" s="128" t="s">
        <v>11</v>
      </c>
      <c r="AD7" s="129"/>
      <c r="AE7" s="129"/>
      <c r="AF7" s="129"/>
      <c r="AG7" s="129"/>
      <c r="AH7" s="129"/>
      <c r="AI7" s="129"/>
      <c r="AJ7" s="129"/>
      <c r="AK7" s="129"/>
      <c r="AL7" s="130"/>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7"/>
      <c r="BQ7" s="7"/>
      <c r="BR7" s="7"/>
      <c r="BS7" s="7"/>
      <c r="BT7" s="7"/>
      <c r="BU7" s="7"/>
      <c r="BV7" s="7"/>
      <c r="BW7" s="7"/>
      <c r="BX7" s="7"/>
      <c r="BY7" s="7"/>
      <c r="BZ7" s="7"/>
      <c r="CA7" s="7"/>
      <c r="CB7" s="7"/>
      <c r="CC7" s="7"/>
      <c r="CD7" s="7"/>
      <c r="CE7" s="7"/>
      <c r="CF7" s="7"/>
      <c r="CG7" s="7"/>
      <c r="CH7" s="7"/>
      <c r="CI7" s="7"/>
      <c r="CL7" s="7"/>
      <c r="CM7" s="7"/>
      <c r="CN7" s="7"/>
      <c r="CO7" s="7"/>
      <c r="CP7" s="7"/>
      <c r="CQ7" s="7"/>
      <c r="CR7" s="7"/>
      <c r="CS7" s="7"/>
    </row>
    <row r="8" spans="1:97" ht="25.5" customHeight="1" x14ac:dyDescent="0.3">
      <c r="A8" s="7"/>
      <c r="B8" s="7"/>
      <c r="C8" s="18" t="s">
        <v>12</v>
      </c>
      <c r="D8" s="18"/>
      <c r="E8" s="18"/>
      <c r="F8" s="18"/>
      <c r="G8" s="18"/>
      <c r="H8" s="18"/>
      <c r="I8" s="121">
        <v>28</v>
      </c>
      <c r="J8" s="42" t="s">
        <v>13</v>
      </c>
      <c r="K8" s="19"/>
      <c r="L8" s="19"/>
      <c r="M8" s="19"/>
      <c r="N8" s="19"/>
      <c r="O8" s="19"/>
      <c r="P8" s="19"/>
      <c r="Q8" s="139"/>
      <c r="R8" s="139"/>
      <c r="S8" s="139"/>
      <c r="T8" s="139"/>
      <c r="U8" s="139"/>
      <c r="V8" s="19"/>
      <c r="W8" s="19"/>
      <c r="X8" s="19"/>
      <c r="Y8" s="19"/>
      <c r="Z8" s="19"/>
      <c r="AA8" s="19"/>
      <c r="AB8" s="19"/>
      <c r="AC8" s="19"/>
      <c r="AD8" s="19"/>
      <c r="AE8" s="19"/>
      <c r="AF8" s="19"/>
      <c r="AG8" s="19"/>
      <c r="AH8" s="19"/>
      <c r="AI8" s="19"/>
      <c r="AJ8" s="19"/>
      <c r="AK8" s="19"/>
      <c r="AL8" s="19"/>
      <c r="AM8" s="19"/>
      <c r="AN8" s="19"/>
      <c r="AO8" s="19"/>
      <c r="AP8" s="8"/>
      <c r="AQ8" s="8"/>
      <c r="AR8" s="8"/>
      <c r="AS8" s="8"/>
      <c r="AT8" s="8"/>
      <c r="AU8" s="8"/>
      <c r="AV8" s="8"/>
      <c r="AW8" s="8"/>
      <c r="AX8" s="8"/>
      <c r="AY8" s="8"/>
      <c r="AZ8" s="8"/>
      <c r="BA8" s="8"/>
      <c r="BB8" s="8"/>
      <c r="BC8" s="8"/>
      <c r="BD8" s="8"/>
      <c r="BE8" s="8"/>
      <c r="BF8" s="8"/>
      <c r="BG8" s="8"/>
      <c r="BH8" s="8"/>
      <c r="BI8" s="8"/>
      <c r="BJ8" s="8"/>
      <c r="BK8" s="8"/>
      <c r="BL8" s="8"/>
      <c r="BM8" s="8"/>
      <c r="BN8" s="8"/>
      <c r="BO8" s="8"/>
      <c r="BP8" s="7"/>
      <c r="BQ8" s="7"/>
      <c r="BR8" s="7"/>
      <c r="BS8" s="7"/>
      <c r="BT8" s="7"/>
      <c r="BU8" s="7"/>
      <c r="BV8" s="7"/>
      <c r="BW8" s="7"/>
      <c r="BX8" s="7"/>
      <c r="BY8" s="7"/>
      <c r="BZ8" s="7"/>
      <c r="CA8" s="7"/>
      <c r="CB8" s="7"/>
      <c r="CC8" s="7"/>
      <c r="CD8" s="7"/>
      <c r="CE8" s="7"/>
      <c r="CF8" s="7"/>
      <c r="CG8" s="7"/>
      <c r="CH8" s="7"/>
      <c r="CI8" s="7"/>
      <c r="CL8" s="7"/>
      <c r="CM8" s="7"/>
      <c r="CN8" s="7"/>
      <c r="CO8" s="7"/>
      <c r="CP8" s="7"/>
      <c r="CQ8" s="7"/>
      <c r="CR8" s="7"/>
      <c r="CS8" s="7"/>
    </row>
    <row r="9" spans="1:97" ht="25.5" customHeight="1" x14ac:dyDescent="0.3">
      <c r="A9" s="7"/>
      <c r="B9" s="7"/>
      <c r="C9" s="18" t="s">
        <v>14</v>
      </c>
      <c r="D9" s="18"/>
      <c r="E9" s="18"/>
      <c r="F9" s="18"/>
      <c r="G9" s="18"/>
      <c r="H9" s="18"/>
      <c r="I9" s="40">
        <f>46.4*6*I8/12</f>
        <v>649.59999999999991</v>
      </c>
      <c r="J9" s="18"/>
      <c r="K9" s="35"/>
      <c r="L9" s="35"/>
      <c r="M9" s="35"/>
      <c r="N9" s="35"/>
      <c r="O9" s="35"/>
      <c r="P9" s="35"/>
      <c r="Q9" s="139"/>
      <c r="R9" s="139"/>
      <c r="S9" s="139"/>
      <c r="T9" s="139"/>
      <c r="U9" s="139"/>
      <c r="V9" s="35"/>
      <c r="W9" s="35"/>
      <c r="X9" s="35"/>
      <c r="Y9" s="35"/>
      <c r="Z9" s="35"/>
      <c r="AA9" s="35"/>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7"/>
      <c r="BQ9" s="7"/>
      <c r="BR9" s="7"/>
      <c r="BS9" s="7"/>
      <c r="BT9" s="7"/>
      <c r="BU9" s="7"/>
      <c r="BV9" s="7"/>
      <c r="BW9" s="7"/>
      <c r="BX9" s="7"/>
      <c r="BY9" s="7"/>
      <c r="BZ9" s="7"/>
      <c r="CA9" s="7"/>
      <c r="CB9" s="7"/>
      <c r="CC9" s="7"/>
      <c r="CD9" s="7"/>
      <c r="CE9" s="7"/>
      <c r="CF9" s="7"/>
      <c r="CG9" s="7"/>
      <c r="CH9" s="7"/>
      <c r="CI9" s="7"/>
      <c r="CL9" s="7"/>
      <c r="CM9" s="7"/>
      <c r="CN9" s="7"/>
      <c r="CO9" s="7"/>
      <c r="CP9" s="7"/>
      <c r="CQ9" s="7"/>
      <c r="CR9" s="7"/>
      <c r="CS9" s="7"/>
    </row>
    <row r="10" spans="1:97" ht="25.5" customHeight="1" x14ac:dyDescent="0.3">
      <c r="A10" s="7"/>
      <c r="B10" s="7"/>
      <c r="C10" s="18" t="s">
        <v>15</v>
      </c>
      <c r="D10" s="18"/>
      <c r="E10" s="18"/>
      <c r="F10" s="18"/>
      <c r="G10" s="18"/>
      <c r="H10" s="18"/>
      <c r="I10" s="122">
        <f>SUM(J15:R25)</f>
        <v>680.14666666666676</v>
      </c>
      <c r="J10" s="42" t="s">
        <v>16</v>
      </c>
      <c r="K10" s="35"/>
      <c r="L10" s="35"/>
      <c r="M10" s="35"/>
      <c r="N10" s="35"/>
      <c r="O10" s="35"/>
      <c r="P10" s="35"/>
      <c r="Q10" s="139"/>
      <c r="R10" s="139"/>
      <c r="S10" s="139"/>
      <c r="T10" s="139"/>
      <c r="U10" s="139"/>
      <c r="V10" s="35"/>
      <c r="W10" s="35"/>
      <c r="X10" s="35"/>
      <c r="Y10" s="35"/>
      <c r="Z10" s="35"/>
      <c r="AA10" s="35"/>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7"/>
      <c r="BQ10" s="7"/>
      <c r="BR10" s="7"/>
      <c r="BS10" s="7"/>
      <c r="BT10" s="7"/>
      <c r="BU10" s="7"/>
      <c r="BV10" s="7"/>
      <c r="BW10" s="7"/>
      <c r="BX10" s="7"/>
      <c r="BY10" s="7"/>
      <c r="BZ10" s="7"/>
      <c r="CA10" s="7"/>
      <c r="CB10" s="7"/>
      <c r="CC10" s="7"/>
      <c r="CD10" s="7"/>
      <c r="CE10" s="7"/>
      <c r="CF10" s="7"/>
      <c r="CG10" s="7"/>
      <c r="CH10" s="7"/>
      <c r="CI10" s="7"/>
      <c r="CL10" s="7"/>
      <c r="CM10" s="7"/>
      <c r="CN10" s="7"/>
      <c r="CO10" s="7"/>
      <c r="CP10" s="7"/>
      <c r="CQ10" s="7"/>
      <c r="CR10" s="7"/>
      <c r="CS10" s="7"/>
    </row>
    <row r="11" spans="1:97" ht="21" customHeight="1" x14ac:dyDescent="0.25">
      <c r="A11" s="7"/>
      <c r="B11" s="7"/>
      <c r="C11" s="7"/>
      <c r="D11" s="7"/>
      <c r="E11" s="7"/>
      <c r="F11" s="7"/>
      <c r="G11" s="7"/>
      <c r="H11" s="7"/>
      <c r="I11" s="7"/>
      <c r="J11" s="7"/>
      <c r="K11" s="7"/>
      <c r="L11" s="7"/>
      <c r="M11" s="7"/>
      <c r="N11" s="7"/>
      <c r="O11" s="7"/>
      <c r="P11" s="7"/>
      <c r="Q11" s="7"/>
      <c r="R11" s="7"/>
      <c r="S11" s="7"/>
      <c r="T11" s="7"/>
      <c r="U11" s="7"/>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7"/>
      <c r="BQ11" s="7"/>
      <c r="BR11" s="7"/>
      <c r="BS11" s="7"/>
      <c r="BT11" s="7"/>
      <c r="BU11" s="7"/>
      <c r="BV11" s="7"/>
      <c r="BW11" s="7"/>
      <c r="BX11" s="7"/>
      <c r="BY11" s="7"/>
      <c r="BZ11" s="7"/>
      <c r="CA11" s="7"/>
      <c r="CB11" s="7"/>
      <c r="CC11" s="7"/>
      <c r="CD11" s="7"/>
      <c r="CE11" s="7"/>
      <c r="CF11" s="7"/>
      <c r="CG11" s="7"/>
      <c r="CH11" s="7"/>
      <c r="CI11" s="7"/>
      <c r="CL11" s="7"/>
      <c r="CM11" s="7"/>
      <c r="CN11" s="7"/>
      <c r="CO11" s="7"/>
      <c r="CP11" s="7"/>
      <c r="CQ11" s="7"/>
      <c r="CR11" s="7"/>
      <c r="CS11" s="7"/>
    </row>
    <row r="12" spans="1:97" ht="15" x14ac:dyDescent="0.25">
      <c r="A12" s="7"/>
      <c r="B12" s="7"/>
      <c r="C12" s="7"/>
      <c r="D12" s="7"/>
      <c r="E12" s="7"/>
      <c r="F12" s="7"/>
      <c r="G12" s="7"/>
      <c r="H12" s="7"/>
      <c r="I12" s="7"/>
      <c r="J12" s="7"/>
      <c r="K12" s="7"/>
      <c r="L12" s="7"/>
      <c r="M12" s="7"/>
      <c r="N12" s="7"/>
      <c r="O12" s="7"/>
      <c r="P12" s="7"/>
      <c r="Q12" s="7"/>
      <c r="R12" s="7"/>
      <c r="S12" s="7"/>
      <c r="T12" s="7"/>
      <c r="U12" s="7"/>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7"/>
      <c r="BQ12" s="7"/>
      <c r="BR12" s="7"/>
      <c r="BS12" s="7"/>
      <c r="BT12" s="7"/>
      <c r="BU12" s="7"/>
      <c r="BV12" s="7"/>
      <c r="BW12" s="7"/>
      <c r="BX12" s="7"/>
      <c r="BY12" s="7"/>
      <c r="BZ12" s="7"/>
      <c r="CA12" s="7"/>
      <c r="CB12" s="7"/>
      <c r="CC12" s="7"/>
      <c r="CD12" s="7"/>
      <c r="CE12" s="7"/>
      <c r="CF12" s="7"/>
      <c r="CG12" s="7"/>
      <c r="CH12" s="7"/>
      <c r="CI12" s="7"/>
      <c r="CL12" s="7"/>
      <c r="CM12" s="7"/>
      <c r="CN12" s="7"/>
      <c r="CO12" s="7"/>
      <c r="CP12" s="7"/>
      <c r="CQ12" s="7"/>
      <c r="CR12" s="7"/>
      <c r="CS12" s="7"/>
    </row>
    <row r="13" spans="1:97" ht="377.45" customHeight="1" x14ac:dyDescent="0.25">
      <c r="A13" s="7"/>
      <c r="B13" s="7"/>
      <c r="C13" s="43" t="s">
        <v>17</v>
      </c>
      <c r="D13" s="43" t="s">
        <v>18</v>
      </c>
      <c r="E13" s="36" t="s">
        <v>19</v>
      </c>
      <c r="F13" s="36" t="s">
        <v>20</v>
      </c>
      <c r="G13" s="36" t="s">
        <v>21</v>
      </c>
      <c r="H13" s="38" t="s">
        <v>22</v>
      </c>
      <c r="I13" s="92" t="s">
        <v>23</v>
      </c>
      <c r="J13" s="34" t="s">
        <v>24</v>
      </c>
      <c r="K13" s="34" t="s">
        <v>25</v>
      </c>
      <c r="L13" s="34" t="s">
        <v>26</v>
      </c>
      <c r="M13" s="34" t="s">
        <v>27</v>
      </c>
      <c r="N13" s="37" t="s">
        <v>28</v>
      </c>
      <c r="O13" s="37" t="s">
        <v>29</v>
      </c>
      <c r="P13" s="39" t="s">
        <v>30</v>
      </c>
      <c r="Q13" s="39" t="s">
        <v>31</v>
      </c>
      <c r="R13" s="39" t="s">
        <v>32</v>
      </c>
      <c r="S13" s="125" t="s">
        <v>33</v>
      </c>
      <c r="T13" s="126"/>
      <c r="U13" s="127"/>
      <c r="V13" s="82" t="s">
        <v>34</v>
      </c>
      <c r="W13" s="82"/>
      <c r="X13" s="82" t="s">
        <v>35</v>
      </c>
      <c r="Y13" s="82" t="s">
        <v>36</v>
      </c>
      <c r="Z13" s="82" t="s">
        <v>37</v>
      </c>
      <c r="AA13" s="82" t="s">
        <v>38</v>
      </c>
      <c r="AB13" s="82" t="s">
        <v>39</v>
      </c>
      <c r="AC13" s="82" t="s">
        <v>40</v>
      </c>
      <c r="AD13" s="82" t="s">
        <v>41</v>
      </c>
      <c r="AE13" s="82" t="s">
        <v>42</v>
      </c>
      <c r="AF13" s="82" t="s">
        <v>43</v>
      </c>
      <c r="AG13" s="82" t="s">
        <v>44</v>
      </c>
      <c r="AH13" s="82" t="s">
        <v>45</v>
      </c>
      <c r="AI13" s="82" t="s">
        <v>46</v>
      </c>
      <c r="AJ13" s="82" t="s">
        <v>47</v>
      </c>
      <c r="AK13" s="82" t="s">
        <v>48</v>
      </c>
      <c r="AL13" s="82" t="s">
        <v>49</v>
      </c>
      <c r="AM13" s="82" t="s">
        <v>50</v>
      </c>
      <c r="AN13" s="82" t="s">
        <v>51</v>
      </c>
      <c r="AO13" s="82" t="s">
        <v>52</v>
      </c>
      <c r="AP13" s="82" t="s">
        <v>53</v>
      </c>
      <c r="AQ13" s="82" t="s">
        <v>54</v>
      </c>
      <c r="AR13" s="82" t="s">
        <v>55</v>
      </c>
      <c r="AS13" s="82" t="s">
        <v>56</v>
      </c>
      <c r="AT13" s="82" t="s">
        <v>57</v>
      </c>
      <c r="AU13" s="82" t="s">
        <v>58</v>
      </c>
      <c r="AV13" s="82" t="s">
        <v>59</v>
      </c>
      <c r="AW13" s="82" t="s">
        <v>60</v>
      </c>
      <c r="AX13" s="82" t="s">
        <v>61</v>
      </c>
      <c r="AY13" s="82" t="s">
        <v>62</v>
      </c>
      <c r="AZ13" s="82" t="s">
        <v>63</v>
      </c>
      <c r="BA13" s="82" t="s">
        <v>64</v>
      </c>
      <c r="BB13" s="82" t="s">
        <v>65</v>
      </c>
      <c r="BC13" s="82" t="s">
        <v>66</v>
      </c>
      <c r="BD13" s="82" t="s">
        <v>67</v>
      </c>
      <c r="BE13" s="82" t="s">
        <v>68</v>
      </c>
      <c r="BF13" s="82" t="s">
        <v>69</v>
      </c>
      <c r="BG13" s="82" t="s">
        <v>70</v>
      </c>
      <c r="BH13" s="82" t="s">
        <v>71</v>
      </c>
      <c r="BI13" s="82" t="s">
        <v>72</v>
      </c>
      <c r="BJ13" s="82" t="s">
        <v>73</v>
      </c>
      <c r="BK13" s="82" t="s">
        <v>74</v>
      </c>
      <c r="BL13" s="82" t="s">
        <v>75</v>
      </c>
      <c r="BM13" s="82" t="s">
        <v>76</v>
      </c>
      <c r="BN13" s="82" t="s">
        <v>77</v>
      </c>
      <c r="BO13" s="82" t="s">
        <v>78</v>
      </c>
      <c r="BP13" s="82" t="s">
        <v>79</v>
      </c>
      <c r="BQ13" s="82" t="s">
        <v>80</v>
      </c>
      <c r="BR13" s="82" t="s">
        <v>81</v>
      </c>
      <c r="BS13" s="82" t="s">
        <v>82</v>
      </c>
      <c r="BT13" s="82" t="s">
        <v>83</v>
      </c>
      <c r="BU13" s="82" t="s">
        <v>84</v>
      </c>
      <c r="BV13" s="82" t="s">
        <v>85</v>
      </c>
      <c r="BW13" s="82" t="s">
        <v>86</v>
      </c>
      <c r="BX13" s="82" t="s">
        <v>87</v>
      </c>
      <c r="BY13" s="82" t="s">
        <v>88</v>
      </c>
      <c r="BZ13" s="82" t="s">
        <v>89</v>
      </c>
      <c r="CA13" s="82" t="s">
        <v>90</v>
      </c>
      <c r="CB13" s="82" t="s">
        <v>91</v>
      </c>
      <c r="CC13" s="82" t="s">
        <v>92</v>
      </c>
      <c r="CD13" s="82" t="s">
        <v>93</v>
      </c>
      <c r="CE13" s="82" t="s">
        <v>94</v>
      </c>
      <c r="CF13" s="82" t="s">
        <v>95</v>
      </c>
      <c r="CG13" s="82" t="s">
        <v>96</v>
      </c>
      <c r="CH13" s="82" t="s">
        <v>97</v>
      </c>
      <c r="CI13" s="82" t="s">
        <v>98</v>
      </c>
      <c r="CJ13" s="82" t="s">
        <v>99</v>
      </c>
      <c r="CK13" s="82" t="s">
        <v>100</v>
      </c>
      <c r="CL13" s="82" t="s">
        <v>101</v>
      </c>
      <c r="CM13" s="82" t="s">
        <v>102</v>
      </c>
      <c r="CN13" s="82" t="s">
        <v>103</v>
      </c>
      <c r="CO13" s="7"/>
      <c r="CP13" s="7"/>
      <c r="CQ13" s="7"/>
      <c r="CR13" s="7"/>
      <c r="CS13" s="7"/>
    </row>
    <row r="14" spans="1:97" ht="23.45" customHeight="1" x14ac:dyDescent="0.25">
      <c r="A14" s="7"/>
      <c r="B14" s="7"/>
      <c r="C14" s="11"/>
      <c r="D14" s="21"/>
      <c r="E14" s="21"/>
      <c r="F14" s="21"/>
      <c r="G14" s="21"/>
      <c r="H14" s="21"/>
      <c r="I14" s="12"/>
      <c r="J14" s="12"/>
      <c r="K14" s="12"/>
      <c r="L14" s="12"/>
      <c r="M14" s="12"/>
      <c r="N14" s="12"/>
      <c r="O14" s="12"/>
      <c r="P14" s="12"/>
      <c r="Q14" s="12"/>
      <c r="R14" s="12"/>
      <c r="S14" s="50" t="s">
        <v>104</v>
      </c>
      <c r="T14" s="51" t="s">
        <v>105</v>
      </c>
      <c r="U14" s="51" t="s">
        <v>106</v>
      </c>
      <c r="V14" s="13"/>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5"/>
      <c r="CD14" s="15"/>
      <c r="CE14" s="15"/>
      <c r="CF14" s="15"/>
      <c r="CG14" s="15"/>
      <c r="CH14" s="15"/>
      <c r="CI14" s="15"/>
      <c r="CJ14" s="15"/>
      <c r="CK14" s="15"/>
      <c r="CL14" s="15"/>
      <c r="CM14" s="15"/>
      <c r="CN14" s="15"/>
      <c r="CO14" s="7"/>
      <c r="CP14" s="7"/>
      <c r="CQ14" s="7"/>
      <c r="CR14" s="7"/>
      <c r="CS14" s="7"/>
    </row>
    <row r="15" spans="1:97" ht="157.5" customHeight="1" x14ac:dyDescent="0.25">
      <c r="A15" s="7"/>
      <c r="B15" s="123"/>
      <c r="C15" s="88" t="s">
        <v>107</v>
      </c>
      <c r="D15" s="24">
        <v>20</v>
      </c>
      <c r="E15" s="24">
        <v>7</v>
      </c>
      <c r="F15" s="24">
        <v>8</v>
      </c>
      <c r="G15" s="24"/>
      <c r="H15" s="24">
        <v>0</v>
      </c>
      <c r="I15" s="116">
        <f>(($D15/(SUM($D$15:$D$26)))*($I$9))-H15</f>
        <v>43.306666666666658</v>
      </c>
      <c r="J15" s="117">
        <v>10</v>
      </c>
      <c r="K15" s="117">
        <v>10</v>
      </c>
      <c r="L15" s="117"/>
      <c r="M15" s="117"/>
      <c r="N15" s="117">
        <v>7</v>
      </c>
      <c r="O15" s="117"/>
      <c r="P15" s="117"/>
      <c r="Q15" s="117">
        <f>(I15-(SUM(J15:P15)))/2</f>
        <v>8.1533333333333289</v>
      </c>
      <c r="R15" s="118">
        <f>(I15-(SUM(J15:P15)))/2</f>
        <v>8.1533333333333289</v>
      </c>
      <c r="S15" s="105" t="s">
        <v>108</v>
      </c>
      <c r="T15" s="106" t="s">
        <v>109</v>
      </c>
      <c r="U15" s="107" t="s">
        <v>110</v>
      </c>
      <c r="V15" s="83"/>
      <c r="W15" s="83"/>
      <c r="X15" s="83"/>
      <c r="Y15" s="84"/>
      <c r="Z15" s="83"/>
      <c r="AA15" s="84"/>
      <c r="AB15" s="84"/>
      <c r="AC15" s="84"/>
      <c r="AD15" s="83"/>
      <c r="AE15" s="84"/>
      <c r="AF15" s="83"/>
      <c r="AG15" s="84"/>
      <c r="AH15" s="84"/>
      <c r="AI15" s="84"/>
      <c r="AJ15" s="83"/>
      <c r="AK15" s="83"/>
      <c r="AL15" s="84"/>
      <c r="AM15" s="83"/>
      <c r="AN15" s="83">
        <v>1</v>
      </c>
      <c r="AO15" s="83">
        <v>1</v>
      </c>
      <c r="AP15" s="84">
        <v>1</v>
      </c>
      <c r="AQ15" s="84"/>
      <c r="AR15" s="83">
        <v>1</v>
      </c>
      <c r="AS15" s="84">
        <v>1</v>
      </c>
      <c r="AT15" s="83"/>
      <c r="AU15" s="83"/>
      <c r="AV15" s="83"/>
      <c r="AW15" s="84"/>
      <c r="AX15" s="83"/>
      <c r="AY15" s="84"/>
      <c r="AZ15" s="84"/>
      <c r="BA15" s="84"/>
      <c r="BB15" s="84"/>
      <c r="BC15" s="83"/>
      <c r="BD15" s="83"/>
      <c r="BE15" s="84"/>
      <c r="BF15" s="83"/>
      <c r="BG15" s="84"/>
      <c r="BH15" s="83"/>
      <c r="BI15" s="84"/>
      <c r="BJ15" s="83"/>
      <c r="BK15" s="84"/>
      <c r="BL15" s="84"/>
      <c r="BM15" s="84"/>
      <c r="BN15" s="83">
        <v>1</v>
      </c>
      <c r="BO15" s="83"/>
      <c r="BP15" s="83"/>
      <c r="BQ15" s="84"/>
      <c r="BR15" s="83">
        <v>1</v>
      </c>
      <c r="BS15" s="83">
        <v>1</v>
      </c>
      <c r="BT15" s="84"/>
      <c r="BU15" s="83"/>
      <c r="BV15" s="83"/>
      <c r="BW15" s="84"/>
      <c r="BX15" s="83"/>
      <c r="BY15" s="83"/>
      <c r="BZ15" s="83"/>
      <c r="CA15" s="83">
        <v>1</v>
      </c>
      <c r="CB15" s="83"/>
      <c r="CC15" s="83">
        <v>1</v>
      </c>
      <c r="CD15" s="85"/>
      <c r="CE15" s="85"/>
      <c r="CF15" s="85"/>
      <c r="CG15" s="85"/>
      <c r="CH15" s="85"/>
      <c r="CI15" s="85"/>
      <c r="CJ15" s="85"/>
      <c r="CK15" s="85"/>
      <c r="CL15" s="85"/>
      <c r="CM15" s="85"/>
      <c r="CN15" s="85"/>
      <c r="CO15" s="7"/>
      <c r="CP15" s="7"/>
      <c r="CQ15" s="7"/>
      <c r="CR15" s="7"/>
      <c r="CS15" s="7"/>
    </row>
    <row r="16" spans="1:97" ht="159.75" customHeight="1" x14ac:dyDescent="0.25">
      <c r="A16" s="7"/>
      <c r="B16" s="123"/>
      <c r="C16" s="88" t="s">
        <v>111</v>
      </c>
      <c r="D16" s="24">
        <v>40</v>
      </c>
      <c r="E16" s="24">
        <v>9</v>
      </c>
      <c r="F16" s="24">
        <v>11</v>
      </c>
      <c r="G16" s="24"/>
      <c r="H16" s="24">
        <v>0</v>
      </c>
      <c r="I16" s="116">
        <v>94</v>
      </c>
      <c r="J16" s="117">
        <v>14</v>
      </c>
      <c r="K16" s="117">
        <v>14</v>
      </c>
      <c r="L16" s="117"/>
      <c r="M16" s="117"/>
      <c r="N16" s="117">
        <v>14</v>
      </c>
      <c r="O16" s="117">
        <v>2</v>
      </c>
      <c r="P16" s="117">
        <v>25</v>
      </c>
      <c r="Q16" s="117">
        <v>15</v>
      </c>
      <c r="R16" s="118">
        <v>10</v>
      </c>
      <c r="S16" s="105" t="s">
        <v>112</v>
      </c>
      <c r="T16" s="106" t="s">
        <v>113</v>
      </c>
      <c r="U16" s="107" t="s">
        <v>114</v>
      </c>
      <c r="V16" s="83"/>
      <c r="W16" s="83"/>
      <c r="X16" s="83"/>
      <c r="Y16" s="84"/>
      <c r="Z16" s="83"/>
      <c r="AA16" s="84">
        <v>1</v>
      </c>
      <c r="AB16" s="84"/>
      <c r="AC16" s="84"/>
      <c r="AD16" s="83"/>
      <c r="AE16" s="84"/>
      <c r="AF16" s="83"/>
      <c r="AG16" s="84"/>
      <c r="AH16" s="84"/>
      <c r="AI16" s="84"/>
      <c r="AJ16" s="83"/>
      <c r="AK16" s="83"/>
      <c r="AL16" s="84"/>
      <c r="AM16" s="83"/>
      <c r="AN16" s="83"/>
      <c r="AO16" s="83"/>
      <c r="AP16" s="84"/>
      <c r="AQ16" s="84"/>
      <c r="AR16" s="83"/>
      <c r="AS16" s="84"/>
      <c r="AT16" s="83"/>
      <c r="AU16" s="83"/>
      <c r="AV16" s="83"/>
      <c r="AW16" s="84"/>
      <c r="AX16" s="83"/>
      <c r="AY16" s="84"/>
      <c r="AZ16" s="84"/>
      <c r="BA16" s="84"/>
      <c r="BB16" s="84"/>
      <c r="BC16" s="83"/>
      <c r="BD16" s="83"/>
      <c r="BE16" s="84"/>
      <c r="BF16" s="83"/>
      <c r="BG16" s="84"/>
      <c r="BH16" s="83"/>
      <c r="BI16" s="84"/>
      <c r="BJ16" s="83"/>
      <c r="BK16" s="84"/>
      <c r="BL16" s="84"/>
      <c r="BM16" s="84"/>
      <c r="BN16" s="83"/>
      <c r="BO16" s="83"/>
      <c r="BP16" s="83"/>
      <c r="BQ16" s="84"/>
      <c r="BR16" s="83"/>
      <c r="BS16" s="83"/>
      <c r="BT16" s="84"/>
      <c r="BU16" s="83"/>
      <c r="BV16" s="83"/>
      <c r="BW16" s="84"/>
      <c r="BX16" s="83"/>
      <c r="BY16" s="83"/>
      <c r="BZ16" s="83"/>
      <c r="CA16" s="83">
        <v>1</v>
      </c>
      <c r="CB16" s="83"/>
      <c r="CC16" s="83">
        <v>1</v>
      </c>
      <c r="CD16" s="85"/>
      <c r="CE16" s="85"/>
      <c r="CF16" s="85"/>
      <c r="CG16" s="85"/>
      <c r="CH16" s="85"/>
      <c r="CI16" s="85"/>
      <c r="CJ16" s="85"/>
      <c r="CK16" s="85"/>
      <c r="CL16" s="85"/>
      <c r="CM16" s="85"/>
      <c r="CN16" s="85"/>
      <c r="CO16" s="7"/>
      <c r="CP16" s="7"/>
      <c r="CQ16" s="7"/>
      <c r="CR16" s="7"/>
      <c r="CS16" s="7"/>
    </row>
    <row r="17" spans="1:97" ht="24.95" customHeight="1" x14ac:dyDescent="0.25">
      <c r="A17" s="7"/>
      <c r="B17" s="7"/>
      <c r="C17" s="89"/>
      <c r="D17" s="25"/>
      <c r="E17" s="25"/>
      <c r="F17" s="25"/>
      <c r="G17" s="25"/>
      <c r="H17" s="25"/>
      <c r="I17" s="119"/>
      <c r="J17" s="119"/>
      <c r="K17" s="119"/>
      <c r="L17" s="119"/>
      <c r="M17" s="119"/>
      <c r="N17" s="119"/>
      <c r="O17" s="119"/>
      <c r="P17" s="119"/>
      <c r="Q17" s="119"/>
      <c r="R17" s="120"/>
      <c r="S17" s="50" t="s">
        <v>104</v>
      </c>
      <c r="T17" s="51" t="s">
        <v>105</v>
      </c>
      <c r="U17" s="51" t="s">
        <v>106</v>
      </c>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c r="BC17" s="86"/>
      <c r="BD17" s="86"/>
      <c r="BE17" s="86"/>
      <c r="BF17" s="86"/>
      <c r="BG17" s="86"/>
      <c r="BH17" s="86"/>
      <c r="BI17" s="86"/>
      <c r="BJ17" s="86"/>
      <c r="BK17" s="86"/>
      <c r="BL17" s="86"/>
      <c r="BM17" s="86"/>
      <c r="BN17" s="86"/>
      <c r="BO17" s="86"/>
      <c r="BP17" s="86"/>
      <c r="BQ17" s="86"/>
      <c r="BR17" s="86"/>
      <c r="BS17" s="86"/>
      <c r="BT17" s="86"/>
      <c r="BU17" s="86"/>
      <c r="BV17" s="86"/>
      <c r="BW17" s="86"/>
      <c r="BX17" s="86"/>
      <c r="BY17" s="86"/>
      <c r="BZ17" s="86"/>
      <c r="CA17" s="86"/>
      <c r="CB17" s="86"/>
      <c r="CC17" s="86"/>
      <c r="CD17" s="86"/>
      <c r="CE17" s="86"/>
      <c r="CF17" s="86"/>
      <c r="CG17" s="86"/>
      <c r="CH17" s="86"/>
      <c r="CI17" s="86"/>
      <c r="CJ17" s="86"/>
      <c r="CK17" s="86"/>
      <c r="CL17" s="86"/>
      <c r="CM17" s="86"/>
      <c r="CN17" s="86"/>
      <c r="CO17" s="7"/>
      <c r="CP17" s="7"/>
      <c r="CQ17" s="7"/>
      <c r="CR17" s="7"/>
      <c r="CS17" s="7"/>
    </row>
    <row r="18" spans="1:97" ht="220.5" customHeight="1" x14ac:dyDescent="0.25">
      <c r="A18" s="7"/>
      <c r="B18" s="123" t="s">
        <v>115</v>
      </c>
      <c r="C18" s="88" t="s">
        <v>116</v>
      </c>
      <c r="D18" s="24">
        <v>20</v>
      </c>
      <c r="E18" s="24">
        <v>12</v>
      </c>
      <c r="F18" s="24">
        <v>24</v>
      </c>
      <c r="G18" s="24"/>
      <c r="H18" s="24">
        <v>0</v>
      </c>
      <c r="I18" s="116">
        <f>SUM(J18:R18)</f>
        <v>50</v>
      </c>
      <c r="J18" s="117">
        <v>7</v>
      </c>
      <c r="K18" s="117">
        <v>7</v>
      </c>
      <c r="L18" s="117">
        <v>10</v>
      </c>
      <c r="M18" s="117"/>
      <c r="N18" s="117"/>
      <c r="O18" s="117"/>
      <c r="P18" s="117">
        <v>6</v>
      </c>
      <c r="Q18" s="117">
        <v>10</v>
      </c>
      <c r="R18" s="118">
        <v>10</v>
      </c>
      <c r="S18" s="102" t="s">
        <v>117</v>
      </c>
      <c r="T18" s="103" t="s">
        <v>118</v>
      </c>
      <c r="U18" s="104" t="s">
        <v>119</v>
      </c>
      <c r="V18" s="83"/>
      <c r="W18" s="83"/>
      <c r="X18" s="83"/>
      <c r="Y18" s="84"/>
      <c r="Z18" s="83"/>
      <c r="AA18" s="84"/>
      <c r="AB18" s="84"/>
      <c r="AC18" s="84"/>
      <c r="AD18" s="83"/>
      <c r="AE18" s="84"/>
      <c r="AF18" s="83"/>
      <c r="AG18" s="84"/>
      <c r="AH18" s="84"/>
      <c r="AI18" s="84"/>
      <c r="AJ18" s="83"/>
      <c r="AK18" s="83"/>
      <c r="AL18" s="84"/>
      <c r="AM18" s="83"/>
      <c r="AN18" s="83"/>
      <c r="AO18" s="83"/>
      <c r="AP18" s="84"/>
      <c r="AQ18" s="84"/>
      <c r="AR18" s="83"/>
      <c r="AS18" s="84"/>
      <c r="AT18" s="83"/>
      <c r="AU18" s="83"/>
      <c r="AV18" s="83"/>
      <c r="AW18" s="84">
        <v>1</v>
      </c>
      <c r="AX18" s="83">
        <v>1</v>
      </c>
      <c r="AY18" s="84">
        <v>1</v>
      </c>
      <c r="AZ18" s="84">
        <v>1</v>
      </c>
      <c r="BA18" s="84">
        <v>1</v>
      </c>
      <c r="BB18" s="84">
        <v>1</v>
      </c>
      <c r="BC18" s="83"/>
      <c r="BD18" s="83"/>
      <c r="BE18" s="84"/>
      <c r="BF18" s="83"/>
      <c r="BG18" s="84"/>
      <c r="BH18" s="83"/>
      <c r="BI18" s="84"/>
      <c r="BJ18" s="83">
        <v>1</v>
      </c>
      <c r="BK18" s="84">
        <v>1</v>
      </c>
      <c r="BL18" s="84">
        <v>1</v>
      </c>
      <c r="BM18" s="84">
        <v>1</v>
      </c>
      <c r="BN18" s="83"/>
      <c r="BO18" s="83"/>
      <c r="BP18" s="83"/>
      <c r="BQ18" s="84"/>
      <c r="BR18" s="83">
        <v>1</v>
      </c>
      <c r="BS18" s="83"/>
      <c r="BT18" s="84"/>
      <c r="BU18" s="83">
        <v>1</v>
      </c>
      <c r="BV18" s="83">
        <v>1</v>
      </c>
      <c r="BW18" s="84">
        <v>1</v>
      </c>
      <c r="BX18" s="83"/>
      <c r="BY18" s="83">
        <v>1</v>
      </c>
      <c r="BZ18" s="83">
        <v>1</v>
      </c>
      <c r="CA18" s="83">
        <v>1</v>
      </c>
      <c r="CB18" s="83"/>
      <c r="CC18" s="83">
        <v>1</v>
      </c>
      <c r="CD18" s="91"/>
      <c r="CE18" s="91"/>
      <c r="CF18" s="85"/>
      <c r="CG18" s="91"/>
      <c r="CH18" s="91"/>
      <c r="CI18" s="85"/>
      <c r="CJ18" s="85"/>
      <c r="CK18" s="91"/>
      <c r="CL18" s="91"/>
      <c r="CM18" s="91"/>
      <c r="CN18" s="85"/>
      <c r="CO18" s="7"/>
      <c r="CP18" s="7"/>
      <c r="CQ18" s="7"/>
      <c r="CR18" s="7"/>
      <c r="CS18" s="7"/>
    </row>
    <row r="19" spans="1:97" ht="291" customHeight="1" x14ac:dyDescent="0.25">
      <c r="A19" s="7"/>
      <c r="B19" s="123"/>
      <c r="C19" s="88" t="s">
        <v>120</v>
      </c>
      <c r="D19" s="24">
        <v>40</v>
      </c>
      <c r="E19" s="24">
        <v>14</v>
      </c>
      <c r="F19" s="24">
        <v>17</v>
      </c>
      <c r="G19" s="24"/>
      <c r="H19" s="24">
        <v>0</v>
      </c>
      <c r="I19" s="116">
        <f>(($D19/(SUM($D$15:$D$26)))*($I$9))-H19</f>
        <v>86.613333333333316</v>
      </c>
      <c r="J19" s="117">
        <v>15</v>
      </c>
      <c r="K19" s="117">
        <v>15</v>
      </c>
      <c r="L19" s="117"/>
      <c r="M19" s="117"/>
      <c r="N19" s="117">
        <v>14</v>
      </c>
      <c r="O19" s="117"/>
      <c r="P19" s="117"/>
      <c r="Q19" s="117">
        <f>(I19-(SUM(J19:P19)))/2</f>
        <v>21.306666666666658</v>
      </c>
      <c r="R19" s="118">
        <f>(I19-(SUM(J19:P19)))/2</f>
        <v>21.306666666666658</v>
      </c>
      <c r="S19" s="105" t="s">
        <v>121</v>
      </c>
      <c r="T19" s="106" t="s">
        <v>122</v>
      </c>
      <c r="U19" s="107" t="s">
        <v>123</v>
      </c>
      <c r="V19" s="83">
        <v>1</v>
      </c>
      <c r="W19" s="83"/>
      <c r="X19" s="83"/>
      <c r="Y19" s="84"/>
      <c r="Z19" s="83">
        <v>1</v>
      </c>
      <c r="AA19" s="84">
        <v>1</v>
      </c>
      <c r="AB19" s="84">
        <v>1</v>
      </c>
      <c r="AC19" s="84"/>
      <c r="AD19" s="83">
        <v>1</v>
      </c>
      <c r="AE19" s="84"/>
      <c r="AF19" s="83"/>
      <c r="AG19" s="84">
        <v>1</v>
      </c>
      <c r="AH19" s="84"/>
      <c r="AI19" s="84"/>
      <c r="AJ19" s="83">
        <v>1</v>
      </c>
      <c r="AK19" s="83">
        <v>1</v>
      </c>
      <c r="AL19" s="84"/>
      <c r="AM19" s="83">
        <v>1</v>
      </c>
      <c r="AN19" s="83"/>
      <c r="AO19" s="83"/>
      <c r="AP19" s="84"/>
      <c r="AQ19" s="84"/>
      <c r="AR19" s="83"/>
      <c r="AS19" s="84"/>
      <c r="AT19" s="83">
        <v>1</v>
      </c>
      <c r="AU19" s="83">
        <v>1</v>
      </c>
      <c r="AV19" s="83"/>
      <c r="AW19" s="84"/>
      <c r="AX19" s="83"/>
      <c r="AY19" s="84"/>
      <c r="AZ19" s="84"/>
      <c r="BA19" s="84"/>
      <c r="BB19" s="84"/>
      <c r="BC19" s="83"/>
      <c r="BD19" s="83"/>
      <c r="BE19" s="84"/>
      <c r="BF19" s="83"/>
      <c r="BG19" s="84"/>
      <c r="BH19" s="83"/>
      <c r="BI19" s="84"/>
      <c r="BJ19" s="83"/>
      <c r="BK19" s="84"/>
      <c r="BL19" s="84"/>
      <c r="BM19" s="84"/>
      <c r="BN19" s="83"/>
      <c r="BO19" s="83"/>
      <c r="BP19" s="83"/>
      <c r="BQ19" s="84"/>
      <c r="BR19" s="83"/>
      <c r="BS19" s="83"/>
      <c r="BT19" s="84"/>
      <c r="BU19" s="83"/>
      <c r="BV19" s="83"/>
      <c r="BW19" s="84"/>
      <c r="BX19" s="83"/>
      <c r="BY19" s="83"/>
      <c r="BZ19" s="83"/>
      <c r="CA19" s="83">
        <v>1</v>
      </c>
      <c r="CB19" s="83"/>
      <c r="CC19" s="83">
        <v>1</v>
      </c>
      <c r="CD19" s="85"/>
      <c r="CE19" s="85"/>
      <c r="CF19" s="85"/>
      <c r="CG19" s="85"/>
      <c r="CH19" s="85"/>
      <c r="CI19" s="85"/>
      <c r="CJ19" s="85"/>
      <c r="CK19" s="85"/>
      <c r="CL19" s="85"/>
      <c r="CM19" s="85"/>
      <c r="CN19" s="85"/>
      <c r="CO19" s="7"/>
      <c r="CP19" s="7"/>
      <c r="CQ19" s="7"/>
      <c r="CR19" s="7"/>
      <c r="CS19" s="7"/>
    </row>
    <row r="20" spans="1:97" ht="129.94999999999999" customHeight="1" x14ac:dyDescent="0.25">
      <c r="A20" s="7"/>
      <c r="B20" s="123"/>
      <c r="C20" s="88" t="s">
        <v>124</v>
      </c>
      <c r="D20" s="24">
        <v>20</v>
      </c>
      <c r="E20" s="24">
        <v>19</v>
      </c>
      <c r="F20" s="24">
        <v>20</v>
      </c>
      <c r="G20" s="24"/>
      <c r="H20" s="24">
        <v>0</v>
      </c>
      <c r="I20" s="116">
        <f>(($D20/(SUM($D$15:$D$26)))*($I$9))-H20</f>
        <v>43.306666666666658</v>
      </c>
      <c r="J20" s="117">
        <v>10</v>
      </c>
      <c r="K20" s="117">
        <v>10</v>
      </c>
      <c r="L20" s="117"/>
      <c r="M20" s="117"/>
      <c r="N20" s="117">
        <v>7</v>
      </c>
      <c r="O20" s="117"/>
      <c r="P20" s="117"/>
      <c r="Q20" s="117">
        <f>(I20-(SUM(J20:P20)))/2</f>
        <v>8.1533333333333289</v>
      </c>
      <c r="R20" s="118">
        <f>(I20-(SUM(J20:P20)))/2</f>
        <v>8.1533333333333289</v>
      </c>
      <c r="S20" s="105" t="s">
        <v>125</v>
      </c>
      <c r="T20" s="106" t="s">
        <v>126</v>
      </c>
      <c r="U20" s="107" t="s">
        <v>127</v>
      </c>
      <c r="V20" s="83">
        <v>1</v>
      </c>
      <c r="W20" s="83"/>
      <c r="X20" s="83"/>
      <c r="Y20" s="84"/>
      <c r="Z20" s="83"/>
      <c r="AA20" s="84"/>
      <c r="AB20" s="84"/>
      <c r="AC20" s="84"/>
      <c r="AD20" s="83"/>
      <c r="AE20" s="84"/>
      <c r="AF20" s="83"/>
      <c r="AG20" s="84"/>
      <c r="AH20" s="84"/>
      <c r="AI20" s="84"/>
      <c r="AJ20" s="83"/>
      <c r="AK20" s="83"/>
      <c r="AL20" s="84"/>
      <c r="AM20" s="83"/>
      <c r="AN20" s="83"/>
      <c r="AO20" s="83"/>
      <c r="AP20" s="84"/>
      <c r="AQ20" s="84"/>
      <c r="AR20" s="83"/>
      <c r="AS20" s="84"/>
      <c r="AT20" s="83"/>
      <c r="AU20" s="83"/>
      <c r="AV20" s="83"/>
      <c r="AW20" s="84"/>
      <c r="AX20" s="83"/>
      <c r="AY20" s="84"/>
      <c r="AZ20" s="84"/>
      <c r="BA20" s="84"/>
      <c r="BB20" s="84">
        <v>1</v>
      </c>
      <c r="BC20" s="83"/>
      <c r="BD20" s="83">
        <v>1</v>
      </c>
      <c r="BE20" s="84">
        <v>1</v>
      </c>
      <c r="BF20" s="83">
        <v>1</v>
      </c>
      <c r="BG20" s="84"/>
      <c r="BH20" s="83">
        <v>1</v>
      </c>
      <c r="BI20" s="84">
        <v>1</v>
      </c>
      <c r="BJ20" s="83"/>
      <c r="BK20" s="84"/>
      <c r="BL20" s="84"/>
      <c r="BM20" s="84"/>
      <c r="BN20" s="83"/>
      <c r="BO20" s="83">
        <v>1</v>
      </c>
      <c r="BP20" s="83"/>
      <c r="BQ20" s="84"/>
      <c r="BR20" s="83">
        <v>1</v>
      </c>
      <c r="BS20" s="83"/>
      <c r="BT20" s="84"/>
      <c r="BU20" s="83"/>
      <c r="BV20" s="83"/>
      <c r="BW20" s="84"/>
      <c r="BX20" s="83"/>
      <c r="BY20" s="83"/>
      <c r="BZ20" s="83"/>
      <c r="CA20" s="83">
        <v>1</v>
      </c>
      <c r="CB20" s="83"/>
      <c r="CC20" s="83">
        <v>1</v>
      </c>
      <c r="CD20" s="85"/>
      <c r="CE20" s="85"/>
      <c r="CF20" s="85"/>
      <c r="CG20" s="91"/>
      <c r="CH20" s="91"/>
      <c r="CI20" s="85"/>
      <c r="CJ20" s="85"/>
      <c r="CK20" s="85"/>
      <c r="CL20" s="91"/>
      <c r="CM20" s="85"/>
      <c r="CN20" s="85"/>
      <c r="CO20" s="7"/>
      <c r="CP20" s="7"/>
      <c r="CQ20" s="7"/>
      <c r="CR20" s="7"/>
      <c r="CS20" s="7"/>
    </row>
    <row r="21" spans="1:97" ht="129.94999999999999" customHeight="1" x14ac:dyDescent="0.25">
      <c r="A21" s="7"/>
      <c r="B21" s="123"/>
      <c r="C21" s="88" t="s">
        <v>128</v>
      </c>
      <c r="D21" s="24">
        <v>40</v>
      </c>
      <c r="E21" s="24">
        <v>21</v>
      </c>
      <c r="F21" s="24">
        <v>24</v>
      </c>
      <c r="G21" s="24"/>
      <c r="H21" s="24">
        <v>0</v>
      </c>
      <c r="I21" s="116">
        <f>SUM(J21:R21)</f>
        <v>89</v>
      </c>
      <c r="J21" s="117">
        <v>14</v>
      </c>
      <c r="K21" s="117">
        <v>14</v>
      </c>
      <c r="L21" s="117"/>
      <c r="M21" s="117"/>
      <c r="N21" s="117">
        <v>14</v>
      </c>
      <c r="O21" s="117">
        <v>2</v>
      </c>
      <c r="P21" s="117">
        <v>20</v>
      </c>
      <c r="Q21" s="117">
        <v>10</v>
      </c>
      <c r="R21" s="118">
        <v>15</v>
      </c>
      <c r="S21" s="105" t="s">
        <v>129</v>
      </c>
      <c r="T21" s="106" t="s">
        <v>130</v>
      </c>
      <c r="U21" s="107" t="s">
        <v>131</v>
      </c>
      <c r="V21" s="83"/>
      <c r="W21" s="83"/>
      <c r="X21" s="83"/>
      <c r="Y21" s="84">
        <v>1</v>
      </c>
      <c r="Z21" s="83">
        <v>1</v>
      </c>
      <c r="AA21" s="84">
        <v>1</v>
      </c>
      <c r="AB21" s="84">
        <v>1</v>
      </c>
      <c r="AC21" s="84">
        <v>1</v>
      </c>
      <c r="AD21" s="83"/>
      <c r="AE21" s="84">
        <v>1</v>
      </c>
      <c r="AF21" s="83">
        <v>1</v>
      </c>
      <c r="AG21" s="84">
        <v>1</v>
      </c>
      <c r="AH21" s="84"/>
      <c r="AI21" s="84">
        <v>1</v>
      </c>
      <c r="AJ21" s="83"/>
      <c r="AK21" s="83"/>
      <c r="AL21" s="84"/>
      <c r="AM21" s="83"/>
      <c r="AN21" s="83"/>
      <c r="AO21" s="83"/>
      <c r="AP21" s="84"/>
      <c r="AQ21" s="84"/>
      <c r="AR21" s="83"/>
      <c r="AS21" s="84"/>
      <c r="AT21" s="83"/>
      <c r="AU21" s="83"/>
      <c r="AV21" s="83">
        <v>1</v>
      </c>
      <c r="AW21" s="84"/>
      <c r="AX21" s="83"/>
      <c r="AY21" s="84"/>
      <c r="AZ21" s="84"/>
      <c r="BA21" s="84"/>
      <c r="BB21" s="84"/>
      <c r="BC21" s="83"/>
      <c r="BD21" s="83"/>
      <c r="BE21" s="84"/>
      <c r="BF21" s="83"/>
      <c r="BG21" s="84"/>
      <c r="BH21" s="83"/>
      <c r="BI21" s="84"/>
      <c r="BJ21" s="83"/>
      <c r="BK21" s="84"/>
      <c r="BL21" s="84"/>
      <c r="BM21" s="84"/>
      <c r="BN21" s="83"/>
      <c r="BO21" s="83"/>
      <c r="BP21" s="83"/>
      <c r="BQ21" s="84"/>
      <c r="BR21" s="83"/>
      <c r="BS21" s="83"/>
      <c r="BT21" s="84"/>
      <c r="BU21" s="83"/>
      <c r="BV21" s="83"/>
      <c r="BW21" s="84"/>
      <c r="BX21" s="83"/>
      <c r="BY21" s="83">
        <v>1</v>
      </c>
      <c r="BZ21" s="83">
        <v>1</v>
      </c>
      <c r="CA21" s="83">
        <v>1</v>
      </c>
      <c r="CB21" s="83"/>
      <c r="CC21" s="83">
        <v>1</v>
      </c>
      <c r="CD21" s="85"/>
      <c r="CE21" s="85"/>
      <c r="CF21" s="91"/>
      <c r="CG21" s="85"/>
      <c r="CH21" s="85"/>
      <c r="CI21" s="91"/>
      <c r="CJ21" s="91"/>
      <c r="CK21" s="85"/>
      <c r="CL21" s="85"/>
      <c r="CM21" s="85"/>
      <c r="CN21" s="91"/>
      <c r="CO21" s="7"/>
      <c r="CP21" s="7"/>
      <c r="CQ21" s="7"/>
      <c r="CR21" s="7"/>
      <c r="CS21" s="7"/>
    </row>
    <row r="22" spans="1:97" ht="20.45" customHeight="1" x14ac:dyDescent="0.25">
      <c r="A22" s="7"/>
      <c r="B22" s="7"/>
      <c r="C22" s="89"/>
      <c r="D22" s="25"/>
      <c r="E22" s="25"/>
      <c r="F22" s="25"/>
      <c r="G22" s="25"/>
      <c r="H22" s="25"/>
      <c r="I22" s="119"/>
      <c r="J22" s="119"/>
      <c r="K22" s="119"/>
      <c r="L22" s="119"/>
      <c r="M22" s="119"/>
      <c r="N22" s="119"/>
      <c r="O22" s="119"/>
      <c r="P22" s="119"/>
      <c r="Q22" s="119"/>
      <c r="R22" s="120"/>
      <c r="S22" s="50" t="s">
        <v>104</v>
      </c>
      <c r="T22" s="51" t="s">
        <v>105</v>
      </c>
      <c r="U22" s="51" t="s">
        <v>106</v>
      </c>
      <c r="V22" s="87"/>
      <c r="W22" s="87"/>
      <c r="X22" s="87"/>
      <c r="Y22" s="87"/>
      <c r="Z22" s="87"/>
      <c r="AA22" s="87"/>
      <c r="AB22" s="87"/>
      <c r="AC22" s="87"/>
      <c r="AD22" s="87"/>
      <c r="AE22" s="87"/>
      <c r="AF22" s="87"/>
      <c r="AG22" s="87"/>
      <c r="AH22" s="87"/>
      <c r="AI22" s="87"/>
      <c r="AJ22" s="87"/>
      <c r="AK22" s="87"/>
      <c r="AL22" s="87"/>
      <c r="AM22" s="87"/>
      <c r="AN22" s="87"/>
      <c r="AO22" s="87"/>
      <c r="AP22" s="87"/>
      <c r="AQ22" s="87"/>
      <c r="AR22" s="87"/>
      <c r="AS22" s="87"/>
      <c r="AT22" s="87"/>
      <c r="AU22" s="87"/>
      <c r="AV22" s="87"/>
      <c r="AW22" s="87"/>
      <c r="AX22" s="87"/>
      <c r="AY22" s="87"/>
      <c r="AZ22" s="87"/>
      <c r="BA22" s="87"/>
      <c r="BB22" s="87"/>
      <c r="BC22" s="87"/>
      <c r="BD22" s="87"/>
      <c r="BE22" s="87"/>
      <c r="BF22" s="87"/>
      <c r="BG22" s="87"/>
      <c r="BH22" s="87"/>
      <c r="BI22" s="87"/>
      <c r="BJ22" s="87"/>
      <c r="BK22" s="87"/>
      <c r="BL22" s="87"/>
      <c r="BM22" s="87"/>
      <c r="BN22" s="87"/>
      <c r="BO22" s="87"/>
      <c r="BP22" s="87"/>
      <c r="BQ22" s="87"/>
      <c r="BR22" s="87"/>
      <c r="BS22" s="87"/>
      <c r="BT22" s="87"/>
      <c r="BU22" s="87"/>
      <c r="BV22" s="87"/>
      <c r="BW22" s="87"/>
      <c r="BX22" s="87"/>
      <c r="BY22" s="87"/>
      <c r="BZ22" s="87"/>
      <c r="CA22" s="87"/>
      <c r="CB22" s="87"/>
      <c r="CC22" s="87"/>
      <c r="CD22" s="87"/>
      <c r="CE22" s="87"/>
      <c r="CF22" s="87"/>
      <c r="CG22" s="87"/>
      <c r="CH22" s="87"/>
      <c r="CI22" s="87"/>
      <c r="CJ22" s="87"/>
      <c r="CK22" s="87"/>
      <c r="CL22" s="87"/>
      <c r="CM22" s="87"/>
      <c r="CN22" s="87"/>
      <c r="CO22" s="7"/>
      <c r="CP22" s="7"/>
      <c r="CQ22" s="7"/>
      <c r="CR22" s="7"/>
      <c r="CS22" s="7"/>
    </row>
    <row r="23" spans="1:97" ht="160.5" customHeight="1" x14ac:dyDescent="0.25">
      <c r="A23" s="7"/>
      <c r="B23" s="123" t="s">
        <v>132</v>
      </c>
      <c r="C23" s="90" t="s">
        <v>133</v>
      </c>
      <c r="D23" s="24">
        <v>20</v>
      </c>
      <c r="E23" s="24">
        <v>24</v>
      </c>
      <c r="F23" s="24">
        <v>35</v>
      </c>
      <c r="G23" s="24"/>
      <c r="H23" s="24">
        <v>0</v>
      </c>
      <c r="I23" s="116">
        <f>SUM(J23:R23)</f>
        <v>68</v>
      </c>
      <c r="J23" s="117">
        <v>7</v>
      </c>
      <c r="K23" s="117">
        <v>7</v>
      </c>
      <c r="L23" s="117">
        <v>14</v>
      </c>
      <c r="M23" s="117"/>
      <c r="N23" s="117">
        <v>10</v>
      </c>
      <c r="O23" s="117"/>
      <c r="P23" s="117">
        <v>6</v>
      </c>
      <c r="Q23" s="117">
        <v>12</v>
      </c>
      <c r="R23" s="118">
        <v>12</v>
      </c>
      <c r="S23" s="108" t="s">
        <v>134</v>
      </c>
      <c r="T23" s="109" t="s">
        <v>135</v>
      </c>
      <c r="U23" s="109" t="s">
        <v>136</v>
      </c>
      <c r="V23" s="83"/>
      <c r="W23" s="83"/>
      <c r="X23" s="83"/>
      <c r="Y23" s="84"/>
      <c r="Z23" s="83"/>
      <c r="AA23" s="84"/>
      <c r="AB23" s="84"/>
      <c r="AC23" s="84"/>
      <c r="AD23" s="83"/>
      <c r="AE23" s="84"/>
      <c r="AF23" s="83"/>
      <c r="AG23" s="84"/>
      <c r="AH23" s="84"/>
      <c r="AI23" s="84"/>
      <c r="AJ23" s="83"/>
      <c r="AK23" s="83"/>
      <c r="AL23" s="84"/>
      <c r="AM23" s="83"/>
      <c r="AN23" s="83"/>
      <c r="AO23" s="83"/>
      <c r="AP23" s="84"/>
      <c r="AQ23" s="84"/>
      <c r="AR23" s="83"/>
      <c r="AS23" s="84"/>
      <c r="AT23" s="83"/>
      <c r="AU23" s="83"/>
      <c r="AV23" s="83"/>
      <c r="AW23" s="84">
        <v>1</v>
      </c>
      <c r="AX23" s="83">
        <v>1</v>
      </c>
      <c r="AY23" s="84">
        <v>1</v>
      </c>
      <c r="AZ23" s="84">
        <v>1</v>
      </c>
      <c r="BA23" s="84">
        <v>1</v>
      </c>
      <c r="BB23" s="84">
        <v>1</v>
      </c>
      <c r="BC23" s="83"/>
      <c r="BD23" s="83"/>
      <c r="BE23" s="84"/>
      <c r="BF23" s="83"/>
      <c r="BG23" s="84">
        <v>1</v>
      </c>
      <c r="BH23" s="83"/>
      <c r="BI23" s="84"/>
      <c r="BJ23" s="83">
        <v>1</v>
      </c>
      <c r="BK23" s="84">
        <v>1</v>
      </c>
      <c r="BL23" s="84">
        <v>1</v>
      </c>
      <c r="BM23" s="84">
        <v>1</v>
      </c>
      <c r="BN23" s="83"/>
      <c r="BO23" s="83"/>
      <c r="BP23" s="83"/>
      <c r="BQ23" s="84"/>
      <c r="BR23" s="83"/>
      <c r="BS23" s="83"/>
      <c r="BT23" s="84"/>
      <c r="BU23" s="83">
        <v>1</v>
      </c>
      <c r="BV23" s="83">
        <v>1</v>
      </c>
      <c r="BW23" s="84">
        <v>1</v>
      </c>
      <c r="BX23" s="83">
        <v>1</v>
      </c>
      <c r="BY23" s="83">
        <v>1</v>
      </c>
      <c r="BZ23" s="83">
        <v>1</v>
      </c>
      <c r="CA23" s="83">
        <v>1</v>
      </c>
      <c r="CB23" s="83"/>
      <c r="CC23" s="83">
        <v>1</v>
      </c>
      <c r="CD23" s="91"/>
      <c r="CE23" s="85"/>
      <c r="CF23" s="85"/>
      <c r="CG23" s="91"/>
      <c r="CH23" s="91"/>
      <c r="CI23" s="85"/>
      <c r="CJ23" s="85"/>
      <c r="CK23" s="91"/>
      <c r="CL23" s="91"/>
      <c r="CM23" s="91"/>
      <c r="CN23" s="85"/>
      <c r="CO23" s="7"/>
      <c r="CP23" s="7"/>
      <c r="CQ23" s="7"/>
      <c r="CR23" s="7"/>
      <c r="CS23" s="7"/>
    </row>
    <row r="24" spans="1:97" ht="126.95" customHeight="1" x14ac:dyDescent="0.25">
      <c r="A24" s="7"/>
      <c r="B24" s="123"/>
      <c r="C24" s="88" t="s">
        <v>137</v>
      </c>
      <c r="D24" s="24">
        <v>40</v>
      </c>
      <c r="E24" s="24">
        <v>26</v>
      </c>
      <c r="F24" s="24">
        <v>29</v>
      </c>
      <c r="G24" s="24"/>
      <c r="H24" s="24">
        <v>0</v>
      </c>
      <c r="I24" s="116">
        <f>SUM(J24:R24)</f>
        <v>76</v>
      </c>
      <c r="J24" s="117">
        <v>15</v>
      </c>
      <c r="K24" s="117">
        <v>15</v>
      </c>
      <c r="L24" s="117"/>
      <c r="M24" s="117"/>
      <c r="N24" s="117">
        <v>14</v>
      </c>
      <c r="O24" s="117"/>
      <c r="P24" s="117"/>
      <c r="Q24" s="117">
        <v>16</v>
      </c>
      <c r="R24" s="118">
        <v>16</v>
      </c>
      <c r="S24" s="102" t="s">
        <v>138</v>
      </c>
      <c r="T24" s="103" t="s">
        <v>139</v>
      </c>
      <c r="U24" s="104" t="s">
        <v>140</v>
      </c>
      <c r="V24" s="83">
        <v>1</v>
      </c>
      <c r="W24" s="83"/>
      <c r="X24" s="83">
        <v>1</v>
      </c>
      <c r="Y24" s="84">
        <v>1</v>
      </c>
      <c r="Z24" s="83"/>
      <c r="AA24" s="84"/>
      <c r="AB24" s="84"/>
      <c r="AC24" s="84"/>
      <c r="AD24" s="83"/>
      <c r="AE24" s="84"/>
      <c r="AF24" s="83"/>
      <c r="AG24" s="84"/>
      <c r="AH24" s="84">
        <v>1</v>
      </c>
      <c r="AI24" s="84"/>
      <c r="AJ24" s="83"/>
      <c r="AK24" s="83"/>
      <c r="AL24" s="84"/>
      <c r="AM24" s="83"/>
      <c r="AN24" s="83"/>
      <c r="AO24" s="83"/>
      <c r="AP24" s="84"/>
      <c r="AQ24" s="84">
        <v>1</v>
      </c>
      <c r="AR24" s="83"/>
      <c r="AS24" s="84"/>
      <c r="AT24" s="83">
        <v>1</v>
      </c>
      <c r="AU24" s="83">
        <v>1</v>
      </c>
      <c r="AV24" s="83"/>
      <c r="AW24" s="84"/>
      <c r="AX24" s="83"/>
      <c r="AY24" s="84"/>
      <c r="AZ24" s="84"/>
      <c r="BA24" s="84"/>
      <c r="BB24" s="84"/>
      <c r="BC24" s="83">
        <v>1</v>
      </c>
      <c r="BD24" s="83">
        <v>1</v>
      </c>
      <c r="BE24" s="84">
        <v>1</v>
      </c>
      <c r="BF24" s="83">
        <v>1</v>
      </c>
      <c r="BG24" s="84"/>
      <c r="BH24" s="83"/>
      <c r="BI24" s="84"/>
      <c r="BJ24" s="83"/>
      <c r="BK24" s="84"/>
      <c r="BL24" s="84"/>
      <c r="BM24" s="84"/>
      <c r="BN24" s="83"/>
      <c r="BO24" s="83">
        <v>1</v>
      </c>
      <c r="BP24" s="83"/>
      <c r="BQ24" s="84"/>
      <c r="BR24" s="83"/>
      <c r="BS24" s="83">
        <v>1</v>
      </c>
      <c r="BT24" s="84"/>
      <c r="BU24" s="83"/>
      <c r="BV24" s="83"/>
      <c r="BW24" s="84"/>
      <c r="BX24" s="83"/>
      <c r="BY24" s="83"/>
      <c r="BZ24" s="83"/>
      <c r="CA24" s="83">
        <v>1</v>
      </c>
      <c r="CB24" s="83">
        <v>1</v>
      </c>
      <c r="CC24" s="83">
        <v>1</v>
      </c>
      <c r="CD24" s="85"/>
      <c r="CE24" s="85"/>
      <c r="CF24" s="91"/>
      <c r="CG24" s="85"/>
      <c r="CH24" s="85"/>
      <c r="CI24" s="85"/>
      <c r="CJ24" s="91"/>
      <c r="CK24" s="91"/>
      <c r="CL24" s="85"/>
      <c r="CM24" s="85"/>
      <c r="CN24" s="91"/>
      <c r="CO24" s="7"/>
      <c r="CP24" s="7"/>
      <c r="CQ24" s="7"/>
      <c r="CR24" s="7"/>
      <c r="CS24" s="7"/>
    </row>
    <row r="25" spans="1:97" ht="141" customHeight="1" x14ac:dyDescent="0.25">
      <c r="A25" s="7"/>
      <c r="B25" s="123"/>
      <c r="C25" s="88" t="s">
        <v>141</v>
      </c>
      <c r="D25" s="24">
        <v>60</v>
      </c>
      <c r="E25" s="24">
        <v>30</v>
      </c>
      <c r="F25" s="24">
        <v>34</v>
      </c>
      <c r="G25" s="24"/>
      <c r="H25" s="24">
        <v>0</v>
      </c>
      <c r="I25" s="116">
        <f>(($D25/(SUM($D$15:$D$26)))*($I$9))-H25</f>
        <v>129.91999999999999</v>
      </c>
      <c r="J25" s="117">
        <v>12</v>
      </c>
      <c r="K25" s="117">
        <v>12</v>
      </c>
      <c r="L25" s="117"/>
      <c r="M25" s="117"/>
      <c r="N25" s="117">
        <v>14</v>
      </c>
      <c r="O25" s="117">
        <v>4</v>
      </c>
      <c r="P25" s="117"/>
      <c r="Q25" s="117">
        <f>(I25-(SUM(J25:P25)))/2</f>
        <v>43.959999999999994</v>
      </c>
      <c r="R25" s="118">
        <f>(I25-(SUM(J25:P25)))/2</f>
        <v>43.959999999999994</v>
      </c>
      <c r="S25" s="105" t="s">
        <v>142</v>
      </c>
      <c r="T25" s="106" t="s">
        <v>143</v>
      </c>
      <c r="U25" s="107" t="s">
        <v>144</v>
      </c>
      <c r="V25" s="83">
        <v>1</v>
      </c>
      <c r="W25" s="83"/>
      <c r="X25" s="83">
        <v>1</v>
      </c>
      <c r="Y25" s="84">
        <v>1</v>
      </c>
      <c r="Z25" s="83">
        <v>1</v>
      </c>
      <c r="AA25" s="84">
        <v>1</v>
      </c>
      <c r="AB25" s="84">
        <v>1</v>
      </c>
      <c r="AC25" s="84">
        <v>1</v>
      </c>
      <c r="AD25" s="83">
        <v>1</v>
      </c>
      <c r="AE25" s="84">
        <v>1</v>
      </c>
      <c r="AF25" s="83">
        <v>1</v>
      </c>
      <c r="AG25" s="84">
        <v>1</v>
      </c>
      <c r="AH25" s="84">
        <v>1</v>
      </c>
      <c r="AI25" s="84">
        <v>1</v>
      </c>
      <c r="AJ25" s="83"/>
      <c r="AK25" s="83"/>
      <c r="AL25" s="84"/>
      <c r="AM25" s="83"/>
      <c r="AN25" s="83"/>
      <c r="AO25" s="83"/>
      <c r="AP25" s="84"/>
      <c r="AQ25" s="84">
        <v>1</v>
      </c>
      <c r="AR25" s="83"/>
      <c r="AS25" s="84"/>
      <c r="AT25" s="83">
        <v>1</v>
      </c>
      <c r="AU25" s="83">
        <v>1</v>
      </c>
      <c r="AV25" s="83">
        <v>1</v>
      </c>
      <c r="AW25" s="84"/>
      <c r="AX25" s="83"/>
      <c r="AY25" s="84"/>
      <c r="AZ25" s="84"/>
      <c r="BA25" s="84"/>
      <c r="BB25" s="84"/>
      <c r="BC25" s="83"/>
      <c r="BD25" s="83"/>
      <c r="BE25" s="84"/>
      <c r="BF25" s="83"/>
      <c r="BG25" s="84"/>
      <c r="BH25" s="83"/>
      <c r="BI25" s="84"/>
      <c r="BJ25" s="83"/>
      <c r="BK25" s="84"/>
      <c r="BL25" s="84"/>
      <c r="BM25" s="84"/>
      <c r="BN25" s="83"/>
      <c r="BO25" s="83"/>
      <c r="BP25" s="83"/>
      <c r="BQ25" s="84"/>
      <c r="BR25" s="83"/>
      <c r="BS25" s="83"/>
      <c r="BT25" s="84"/>
      <c r="BU25" s="83"/>
      <c r="BV25" s="83"/>
      <c r="BW25" s="84"/>
      <c r="BX25" s="83"/>
      <c r="BY25" s="83">
        <v>1</v>
      </c>
      <c r="BZ25" s="83">
        <v>1</v>
      </c>
      <c r="CA25" s="83">
        <v>1</v>
      </c>
      <c r="CB25" s="83"/>
      <c r="CC25" s="83">
        <v>1</v>
      </c>
      <c r="CD25" s="85"/>
      <c r="CE25" s="85"/>
      <c r="CF25" s="91"/>
      <c r="CG25" s="85"/>
      <c r="CH25" s="85"/>
      <c r="CI25" s="91"/>
      <c r="CJ25" s="91"/>
      <c r="CK25" s="85"/>
      <c r="CL25" s="85"/>
      <c r="CM25" s="85"/>
      <c r="CN25" s="91"/>
      <c r="CO25" s="7"/>
      <c r="CP25" s="7"/>
      <c r="CQ25" s="7"/>
      <c r="CR25" s="7"/>
      <c r="CS25" s="7"/>
    </row>
    <row r="26" spans="1:97" ht="54" customHeight="1" x14ac:dyDescent="0.25">
      <c r="A26" s="7"/>
      <c r="B26" s="7"/>
      <c r="C26" s="22"/>
      <c r="D26" s="23"/>
      <c r="E26" s="23"/>
      <c r="F26" s="23"/>
      <c r="G26" s="23"/>
      <c r="H26" s="53">
        <f t="shared" ref="H26:R26" si="0">SUM(H15:H25)</f>
        <v>0</v>
      </c>
      <c r="I26" s="54">
        <f t="shared" si="0"/>
        <v>680.14666666666665</v>
      </c>
      <c r="J26" s="54">
        <f t="shared" si="0"/>
        <v>104</v>
      </c>
      <c r="K26" s="54">
        <f t="shared" si="0"/>
        <v>104</v>
      </c>
      <c r="L26" s="54">
        <f t="shared" si="0"/>
        <v>24</v>
      </c>
      <c r="M26" s="54">
        <f t="shared" si="0"/>
        <v>0</v>
      </c>
      <c r="N26" s="54">
        <f t="shared" si="0"/>
        <v>94</v>
      </c>
      <c r="O26" s="54">
        <f t="shared" si="0"/>
        <v>8</v>
      </c>
      <c r="P26" s="54">
        <f t="shared" si="0"/>
        <v>57</v>
      </c>
      <c r="Q26" s="54">
        <f t="shared" si="0"/>
        <v>144.57333333333332</v>
      </c>
      <c r="R26" s="54">
        <f t="shared" si="0"/>
        <v>144.57333333333332</v>
      </c>
      <c r="S26" s="50" t="s">
        <v>104</v>
      </c>
      <c r="T26" s="51" t="s">
        <v>105</v>
      </c>
      <c r="U26" s="51" t="s">
        <v>106</v>
      </c>
      <c r="V26" s="47"/>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3"/>
      <c r="CD26" s="33"/>
      <c r="CE26" s="33"/>
      <c r="CF26" s="33"/>
      <c r="CG26" s="33"/>
      <c r="CH26" s="33"/>
      <c r="CI26" s="33"/>
      <c r="CJ26" s="33"/>
      <c r="CK26" s="33"/>
      <c r="CL26" s="33"/>
      <c r="CM26" s="33"/>
      <c r="CN26" s="33"/>
      <c r="CO26" s="7"/>
      <c r="CP26" s="7"/>
      <c r="CQ26" s="7"/>
      <c r="CR26" s="7"/>
      <c r="CS26" s="7"/>
    </row>
    <row r="27" spans="1:97" ht="20.100000000000001" customHeight="1" x14ac:dyDescent="0.25">
      <c r="A27" s="7"/>
      <c r="B27" s="7"/>
      <c r="C27" s="22"/>
      <c r="D27" s="23"/>
      <c r="E27" s="23"/>
      <c r="F27" s="23"/>
      <c r="G27" s="23"/>
      <c r="H27" s="23"/>
      <c r="I27" s="16"/>
      <c r="J27" s="16"/>
      <c r="K27" s="16"/>
      <c r="L27" s="16"/>
      <c r="M27" s="16"/>
      <c r="N27" s="16"/>
      <c r="O27" s="16"/>
      <c r="P27" s="16"/>
      <c r="Q27" s="16"/>
      <c r="R27" s="44"/>
      <c r="S27" s="50" t="s">
        <v>104</v>
      </c>
      <c r="T27" s="51" t="s">
        <v>105</v>
      </c>
      <c r="U27" s="51" t="s">
        <v>106</v>
      </c>
      <c r="V27" s="47"/>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c r="BS27" s="32"/>
      <c r="BT27" s="32"/>
      <c r="BU27" s="32"/>
      <c r="BV27" s="32"/>
      <c r="BW27" s="32"/>
      <c r="BX27" s="32"/>
      <c r="BY27" s="32"/>
      <c r="BZ27" s="32"/>
      <c r="CA27" s="32"/>
      <c r="CB27" s="32"/>
      <c r="CC27" s="33"/>
      <c r="CD27" s="33"/>
      <c r="CE27" s="33"/>
      <c r="CF27" s="33"/>
      <c r="CG27" s="33"/>
      <c r="CH27" s="33"/>
      <c r="CI27" s="33"/>
      <c r="CJ27" s="33"/>
      <c r="CK27" s="33"/>
      <c r="CL27" s="33"/>
      <c r="CM27" s="33"/>
      <c r="CN27" s="33"/>
      <c r="CO27" s="7"/>
      <c r="CP27" s="7"/>
      <c r="CQ27" s="7"/>
      <c r="CR27" s="7"/>
      <c r="CS27" s="7"/>
    </row>
    <row r="28" spans="1:97" ht="109.5" customHeight="1" x14ac:dyDescent="0.25">
      <c r="A28" s="7"/>
      <c r="B28" s="124" t="s">
        <v>145</v>
      </c>
      <c r="C28" s="41" t="s">
        <v>146</v>
      </c>
      <c r="D28" s="28"/>
      <c r="E28" s="28">
        <v>36</v>
      </c>
      <c r="F28" s="28">
        <v>40</v>
      </c>
      <c r="G28" s="28"/>
      <c r="H28" s="28"/>
      <c r="I28" s="29"/>
      <c r="J28" s="29"/>
      <c r="K28" s="29"/>
      <c r="L28" s="29"/>
      <c r="M28" s="29"/>
      <c r="N28" s="29"/>
      <c r="O28" s="29"/>
      <c r="P28" s="29"/>
      <c r="Q28" s="29"/>
      <c r="R28" s="45"/>
      <c r="S28" s="110" t="s">
        <v>147</v>
      </c>
      <c r="T28" s="111" t="s">
        <v>148</v>
      </c>
      <c r="U28" s="112" t="s">
        <v>149</v>
      </c>
      <c r="V28" s="48"/>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4"/>
      <c r="CD28" s="4"/>
      <c r="CE28" s="4"/>
      <c r="CF28" s="4"/>
      <c r="CG28" s="4"/>
      <c r="CH28" s="4"/>
      <c r="CI28" s="4"/>
      <c r="CJ28" s="4"/>
      <c r="CK28" s="4"/>
      <c r="CL28" s="4"/>
      <c r="CM28" s="4"/>
      <c r="CN28" s="4"/>
      <c r="CO28" s="7"/>
      <c r="CP28" s="7"/>
      <c r="CQ28" s="7"/>
      <c r="CR28" s="7"/>
      <c r="CS28" s="7"/>
    </row>
    <row r="29" spans="1:97" ht="88.5" customHeight="1" x14ac:dyDescent="0.25">
      <c r="A29" s="7"/>
      <c r="B29" s="124"/>
      <c r="C29" s="27" t="s">
        <v>150</v>
      </c>
      <c r="D29" s="30"/>
      <c r="E29" s="30">
        <v>41</v>
      </c>
      <c r="F29" s="30">
        <v>42</v>
      </c>
      <c r="G29" s="30"/>
      <c r="H29" s="30"/>
      <c r="I29" s="31"/>
      <c r="J29" s="31"/>
      <c r="K29" s="31"/>
      <c r="L29" s="31"/>
      <c r="M29" s="31"/>
      <c r="N29" s="31"/>
      <c r="O29" s="31"/>
      <c r="P29" s="31"/>
      <c r="Q29" s="31"/>
      <c r="R29" s="46"/>
      <c r="S29" s="113" t="s">
        <v>151</v>
      </c>
      <c r="T29" s="114" t="s">
        <v>152</v>
      </c>
      <c r="U29" s="115" t="s">
        <v>153</v>
      </c>
      <c r="V29" s="49"/>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6"/>
      <c r="CD29" s="6"/>
      <c r="CE29" s="6"/>
      <c r="CF29" s="6"/>
      <c r="CG29" s="6"/>
      <c r="CH29" s="6"/>
      <c r="CI29" s="6"/>
      <c r="CJ29" s="6"/>
      <c r="CK29" s="6"/>
      <c r="CL29" s="6"/>
      <c r="CM29" s="6"/>
      <c r="CN29" s="6"/>
      <c r="CO29" s="7"/>
      <c r="CP29" s="7"/>
      <c r="CQ29" s="7"/>
      <c r="CR29" s="7"/>
      <c r="CS29" s="7"/>
    </row>
    <row r="30" spans="1:97" ht="15" x14ac:dyDescent="0.25">
      <c r="A30" s="7"/>
      <c r="B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L30" s="7"/>
      <c r="CM30" s="7"/>
      <c r="CN30" s="7"/>
      <c r="CO30" s="7"/>
      <c r="CP30" s="7"/>
      <c r="CQ30" s="7"/>
      <c r="CR30" s="7"/>
      <c r="CS30" s="7"/>
    </row>
    <row r="31" spans="1:97" ht="15" x14ac:dyDescent="0.25">
      <c r="A31" s="7"/>
      <c r="B31" s="7"/>
      <c r="C31" s="10" t="s">
        <v>154</v>
      </c>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L31" s="7"/>
      <c r="CM31" s="7"/>
      <c r="CN31" s="7"/>
      <c r="CO31" s="7"/>
      <c r="CP31" s="7"/>
      <c r="CQ31" s="7"/>
      <c r="CR31" s="7"/>
      <c r="CS31" s="7"/>
    </row>
    <row r="32" spans="1:97" ht="18.75" x14ac:dyDescent="0.25">
      <c r="A32" s="7"/>
      <c r="B32" s="7"/>
      <c r="C32" s="26" t="s">
        <v>155</v>
      </c>
      <c r="D32" s="7"/>
      <c r="E32" s="7"/>
      <c r="F32" s="7"/>
      <c r="G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L32" s="7"/>
      <c r="CM32" s="7"/>
      <c r="CN32" s="7"/>
      <c r="CO32" s="7"/>
      <c r="CP32" s="7"/>
      <c r="CQ32" s="7"/>
      <c r="CR32" s="7"/>
      <c r="CS32" s="7"/>
    </row>
    <row r="33" spans="1:97" ht="18.75" x14ac:dyDescent="0.25">
      <c r="A33" s="7"/>
      <c r="B33" s="7"/>
      <c r="C33" s="27" t="s">
        <v>156</v>
      </c>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L33" s="7"/>
      <c r="CM33" s="7"/>
      <c r="CN33" s="7"/>
      <c r="CO33" s="7"/>
      <c r="CP33" s="7"/>
      <c r="CQ33" s="7"/>
      <c r="CR33" s="7"/>
      <c r="CS33" s="7"/>
    </row>
    <row r="34" spans="1:97" ht="15" x14ac:dyDescent="0.25">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L34" s="7"/>
      <c r="CM34" s="7"/>
      <c r="CN34" s="7"/>
      <c r="CO34" s="7"/>
      <c r="CP34" s="7"/>
      <c r="CQ34" s="7"/>
      <c r="CR34" s="7"/>
      <c r="CS34" s="7"/>
    </row>
    <row r="35" spans="1:97" ht="15" x14ac:dyDescent="0.25">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L35" s="7"/>
      <c r="CM35" s="7"/>
      <c r="CN35" s="7"/>
      <c r="CO35" s="7"/>
      <c r="CP35" s="7"/>
      <c r="CQ35" s="7"/>
      <c r="CR35" s="7"/>
      <c r="CS35" s="7"/>
    </row>
    <row r="36" spans="1:97" ht="15" x14ac:dyDescent="0.25">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L36" s="7"/>
      <c r="CM36" s="7"/>
      <c r="CN36" s="7"/>
      <c r="CO36" s="7"/>
      <c r="CP36" s="7"/>
      <c r="CQ36" s="7"/>
      <c r="CR36" s="7"/>
      <c r="CS36" s="7"/>
    </row>
    <row r="37" spans="1:97" ht="15" x14ac:dyDescent="0.25">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L37" s="7"/>
      <c r="CM37" s="7"/>
      <c r="CN37" s="7"/>
      <c r="CO37" s="7"/>
      <c r="CP37" s="7"/>
      <c r="CQ37" s="7"/>
      <c r="CR37" s="7"/>
      <c r="CS37" s="7"/>
    </row>
    <row r="38" spans="1:97" ht="15" x14ac:dyDescent="0.25">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L38" s="7"/>
      <c r="CM38" s="7"/>
      <c r="CN38" s="7"/>
      <c r="CO38" s="7"/>
      <c r="CP38" s="7"/>
      <c r="CQ38" s="7"/>
      <c r="CR38" s="7"/>
      <c r="CS38" s="7"/>
    </row>
    <row r="39" spans="1:97" ht="15" x14ac:dyDescent="0.25">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L39" s="7"/>
      <c r="CM39" s="7"/>
      <c r="CN39" s="7"/>
      <c r="CO39" s="7"/>
      <c r="CP39" s="7"/>
      <c r="CQ39" s="7"/>
      <c r="CR39" s="7"/>
      <c r="CS39" s="7"/>
    </row>
    <row r="40" spans="1:97" ht="15" x14ac:dyDescent="0.25">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L40" s="7"/>
      <c r="CM40" s="7"/>
      <c r="CN40" s="7"/>
      <c r="CO40" s="7"/>
      <c r="CP40" s="7"/>
      <c r="CQ40" s="7"/>
      <c r="CR40" s="7"/>
      <c r="CS40" s="7"/>
    </row>
    <row r="41" spans="1:97" ht="15" x14ac:dyDescent="0.25">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L41" s="7"/>
      <c r="CM41" s="7"/>
      <c r="CN41" s="7"/>
      <c r="CO41" s="7"/>
      <c r="CP41" s="7"/>
      <c r="CQ41" s="7"/>
      <c r="CR41" s="7"/>
      <c r="CS41" s="7"/>
    </row>
    <row r="42" spans="1:97" ht="15" x14ac:dyDescent="0.25">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L42" s="7"/>
      <c r="CM42" s="7"/>
      <c r="CN42" s="7"/>
      <c r="CO42" s="7"/>
      <c r="CP42" s="7"/>
      <c r="CQ42" s="7"/>
      <c r="CR42" s="7"/>
      <c r="CS42" s="7"/>
    </row>
    <row r="43" spans="1:97" ht="15" x14ac:dyDescent="0.25">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L43" s="7"/>
      <c r="CM43" s="7"/>
      <c r="CN43" s="7"/>
      <c r="CO43" s="7"/>
      <c r="CP43" s="7"/>
      <c r="CQ43" s="7"/>
      <c r="CR43" s="7"/>
      <c r="CS43" s="7"/>
    </row>
    <row r="44" spans="1:97" ht="15" x14ac:dyDescent="0.2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L44" s="7"/>
      <c r="CM44" s="7"/>
      <c r="CN44" s="7"/>
      <c r="CO44" s="7"/>
      <c r="CP44" s="7"/>
      <c r="CQ44" s="7"/>
      <c r="CR44" s="7"/>
      <c r="CS44" s="7"/>
    </row>
    <row r="45" spans="1:97" ht="15" x14ac:dyDescent="0.25">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L45" s="7"/>
      <c r="CM45" s="7"/>
      <c r="CN45" s="7"/>
      <c r="CO45" s="7"/>
      <c r="CP45" s="7"/>
      <c r="CQ45" s="7"/>
      <c r="CR45" s="7"/>
      <c r="CS45" s="7"/>
    </row>
    <row r="46" spans="1:97" ht="15" x14ac:dyDescent="0.25">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L46" s="7"/>
      <c r="CM46" s="7"/>
      <c r="CN46" s="7"/>
      <c r="CO46" s="7"/>
      <c r="CP46" s="7"/>
      <c r="CQ46" s="7"/>
      <c r="CR46" s="7"/>
      <c r="CS46" s="7"/>
    </row>
    <row r="47" spans="1:97" ht="15" x14ac:dyDescent="0.25">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L47" s="7"/>
      <c r="CM47" s="7"/>
      <c r="CN47" s="7"/>
      <c r="CO47" s="7"/>
      <c r="CP47" s="7"/>
      <c r="CQ47" s="7"/>
      <c r="CR47" s="7"/>
      <c r="CS47" s="7"/>
    </row>
    <row r="48" spans="1:97" ht="15" x14ac:dyDescent="0.25">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L48" s="7"/>
      <c r="CM48" s="7"/>
      <c r="CN48" s="7"/>
      <c r="CO48" s="7"/>
      <c r="CP48" s="7"/>
      <c r="CQ48" s="7"/>
      <c r="CR48" s="7"/>
      <c r="CS48" s="7"/>
    </row>
    <row r="49" spans="1:97" ht="15" x14ac:dyDescent="0.25">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L49" s="7"/>
      <c r="CM49" s="7"/>
      <c r="CN49" s="7"/>
      <c r="CO49" s="7"/>
      <c r="CP49" s="7"/>
      <c r="CQ49" s="7"/>
      <c r="CR49" s="7"/>
      <c r="CS49" s="7"/>
    </row>
    <row r="50" spans="1:97" ht="15" x14ac:dyDescent="0.25">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L50" s="7"/>
      <c r="CM50" s="7"/>
      <c r="CN50" s="7"/>
      <c r="CO50" s="7"/>
      <c r="CP50" s="7"/>
      <c r="CQ50" s="7"/>
      <c r="CR50" s="7"/>
      <c r="CS50" s="7"/>
    </row>
    <row r="51" spans="1:97" ht="15" x14ac:dyDescent="0.25">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L51" s="7"/>
      <c r="CM51" s="7"/>
      <c r="CN51" s="7"/>
      <c r="CO51" s="7"/>
      <c r="CP51" s="7"/>
      <c r="CQ51" s="7"/>
      <c r="CR51" s="7"/>
      <c r="CS51" s="7"/>
    </row>
    <row r="52" spans="1:97" ht="15" x14ac:dyDescent="0.25">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L52" s="7"/>
      <c r="CM52" s="7"/>
      <c r="CN52" s="7"/>
      <c r="CO52" s="7"/>
      <c r="CP52" s="7"/>
      <c r="CQ52" s="7"/>
      <c r="CR52" s="7"/>
      <c r="CS52" s="7"/>
    </row>
    <row r="53" spans="1:97" ht="15" x14ac:dyDescent="0.25">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L53" s="7"/>
      <c r="CM53" s="7"/>
      <c r="CN53" s="7"/>
      <c r="CO53" s="7"/>
      <c r="CP53" s="7"/>
      <c r="CQ53" s="7"/>
      <c r="CR53" s="7"/>
      <c r="CS53" s="7"/>
    </row>
  </sheetData>
  <mergeCells count="11">
    <mergeCell ref="AC7:AL7"/>
    <mergeCell ref="I2:AA2"/>
    <mergeCell ref="I3:AA3"/>
    <mergeCell ref="AC5:AL5"/>
    <mergeCell ref="AC6:AL6"/>
    <mergeCell ref="Q6:U10"/>
    <mergeCell ref="B15:B16"/>
    <mergeCell ref="B18:B21"/>
    <mergeCell ref="B23:B25"/>
    <mergeCell ref="B28:B29"/>
    <mergeCell ref="S13:U13"/>
  </mergeCells>
  <phoneticPr fontId="4" type="noConversion"/>
  <conditionalFormatting sqref="AB15:AB16 BF15:BF16 V15:V16 AD15:AE16 AN15:AO16 AI15:AL16 AQ15:AT16 AY15:AY16 BS15:BS16 BU15:BU16 BW15:BX16 BA15:BA16 BZ15:CC16 BI15:BI16 BK15:BM16 BO15:BP16">
    <cfRule type="cellIs" dxfId="10" priority="12" operator="equal">
      <formula>1</formula>
    </cfRule>
    <cfRule type="cellIs" dxfId="9" priority="13" operator="equal">
      <formula>"No"</formula>
    </cfRule>
  </conditionalFormatting>
  <conditionalFormatting sqref="V15:CC16">
    <cfRule type="cellIs" dxfId="8" priority="9" operator="equal">
      <formula>1</formula>
    </cfRule>
  </conditionalFormatting>
  <conditionalFormatting sqref="AB18:AB21 BF18:BF21 V18:V21 AD18:AE21 AN18:AO21 AI18:AL21 AQ18:AT21 AY18:AY21 BS18:BS21 BU18:BU21 BW18:BX21 BA18:BA21 BZ18:CC21 BI18:BI21 BK18:BM21 BO18:BP21">
    <cfRule type="cellIs" dxfId="7" priority="7" operator="equal">
      <formula>1</formula>
    </cfRule>
    <cfRule type="cellIs" dxfId="6" priority="8" operator="equal">
      <formula>"No"</formula>
    </cfRule>
  </conditionalFormatting>
  <conditionalFormatting sqref="V18:CC21">
    <cfRule type="cellIs" dxfId="5" priority="6" operator="equal">
      <formula>1</formula>
    </cfRule>
  </conditionalFormatting>
  <conditionalFormatting sqref="AB23:AB25 BF23:BF25 V23:V24 AD23:AE25 AN23:AO25 AI23:AL25 AQ23:AT25 AY23:AY25 BS23:BS25 BU23:BU25 BW23:BX25 BA23:BA25 BZ23:CC25 BI23:BI25 BK23:BM25 BO23:BP25">
    <cfRule type="cellIs" dxfId="4" priority="4" operator="equal">
      <formula>1</formula>
    </cfRule>
    <cfRule type="cellIs" dxfId="3" priority="5" operator="equal">
      <formula>"No"</formula>
    </cfRule>
  </conditionalFormatting>
  <conditionalFormatting sqref="V25">
    <cfRule type="cellIs" dxfId="2" priority="2" operator="equal">
      <formula>1</formula>
    </cfRule>
    <cfRule type="cellIs" dxfId="1" priority="3" operator="equal">
      <formula>"No"</formula>
    </cfRule>
  </conditionalFormatting>
  <conditionalFormatting sqref="V23:CC25">
    <cfRule type="cellIs" dxfId="0" priority="1" operator="equal">
      <formula>1</formula>
    </cfRule>
  </conditionalFormatting>
  <hyperlinks>
    <hyperlink ref="I3" r:id="rId1" xr:uid="{A0946BB8-7B9D-4C8C-82D7-B7159E389B5A}"/>
    <hyperlink ref="I2" r:id="rId2" xr:uid="{885C21DA-5D07-4A4A-8CF5-936AA636E665}"/>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Normal="100" workbookViewId="0"/>
  </sheetViews>
  <sheetFormatPr defaultRowHeight="15" x14ac:dyDescent="0.25"/>
  <cols>
    <col min="1" max="1" width="3.5703125" customWidth="1"/>
    <col min="2" max="3" width="11.42578125" customWidth="1"/>
    <col min="4" max="4" width="20.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7"/>
      <c r="B1" s="17" t="s">
        <v>157</v>
      </c>
      <c r="C1" s="17"/>
      <c r="D1" s="17"/>
      <c r="E1" s="17"/>
      <c r="F1" s="17" t="str">
        <f>'Training Plan-Template'!D2</f>
        <v>Chartered Manager</v>
      </c>
      <c r="G1" s="7"/>
      <c r="H1" s="7"/>
      <c r="I1" s="7"/>
      <c r="J1" s="7"/>
      <c r="K1" s="58"/>
      <c r="L1" s="59" t="s">
        <v>158</v>
      </c>
      <c r="M1" s="59"/>
      <c r="N1" s="59"/>
      <c r="O1" s="59"/>
    </row>
    <row r="2" spans="1:15" ht="18.75" x14ac:dyDescent="0.3">
      <c r="A2" s="7"/>
      <c r="B2" s="17" t="s">
        <v>7</v>
      </c>
      <c r="C2" s="17"/>
      <c r="D2" s="17"/>
      <c r="E2" s="17"/>
      <c r="F2" s="17" t="str">
        <f>'Training Plan-Template'!I6</f>
        <v>BA Professional Practice in Management</v>
      </c>
      <c r="G2" s="7"/>
      <c r="H2" s="7"/>
      <c r="I2" s="7"/>
      <c r="J2" s="7"/>
      <c r="K2" s="58"/>
      <c r="L2" s="59" t="str">
        <f t="shared" ref="L2:L4" si="0">B8</f>
        <v>Campus Lectures (1 hour each)</v>
      </c>
      <c r="M2" s="59">
        <f>F8</f>
        <v>104</v>
      </c>
      <c r="N2" s="59"/>
      <c r="O2" s="59"/>
    </row>
    <row r="3" spans="1:15" ht="26.45" customHeight="1" x14ac:dyDescent="0.25">
      <c r="A3" s="7"/>
      <c r="B3" s="7"/>
      <c r="C3" s="7"/>
      <c r="D3" s="7"/>
      <c r="E3" s="7"/>
      <c r="F3" s="7"/>
      <c r="G3" s="7"/>
      <c r="H3" s="7"/>
      <c r="I3" s="7"/>
      <c r="J3" s="7"/>
      <c r="K3" s="58"/>
      <c r="L3" s="59" t="str">
        <f t="shared" si="0"/>
        <v>Campus tutorial / seminar (1 hour each)</v>
      </c>
      <c r="M3" s="59">
        <f t="shared" ref="M3:M4" si="1">F9</f>
        <v>104</v>
      </c>
      <c r="N3" s="59"/>
      <c r="O3" s="59"/>
    </row>
    <row r="4" spans="1:15" ht="15.75" x14ac:dyDescent="0.25">
      <c r="A4" s="7"/>
      <c r="B4" s="9" t="s">
        <v>159</v>
      </c>
      <c r="C4" s="9"/>
      <c r="D4" s="9"/>
      <c r="E4" s="7"/>
      <c r="F4" s="80">
        <f>'Training Plan-Template'!I10</f>
        <v>680.14666666666676</v>
      </c>
      <c r="G4" s="7"/>
      <c r="H4" s="7"/>
      <c r="I4" s="7"/>
      <c r="J4" s="7"/>
      <c r="K4" s="58"/>
      <c r="L4" s="59" t="str">
        <f t="shared" si="0"/>
        <v>Portfolio / KSB workshops</v>
      </c>
      <c r="M4" s="59">
        <f t="shared" si="1"/>
        <v>24</v>
      </c>
      <c r="N4" s="59"/>
      <c r="O4" s="59"/>
    </row>
    <row r="5" spans="1:15" ht="15.75" x14ac:dyDescent="0.25">
      <c r="A5" s="7"/>
      <c r="B5" s="9" t="s">
        <v>160</v>
      </c>
      <c r="C5" s="9"/>
      <c r="D5" s="9"/>
      <c r="E5" s="7"/>
      <c r="F5" s="81">
        <f>'Training Plan-Template'!H26</f>
        <v>0</v>
      </c>
      <c r="G5" s="7"/>
      <c r="H5" s="7"/>
      <c r="I5" s="7"/>
      <c r="J5" s="7"/>
      <c r="K5" s="58"/>
      <c r="L5" s="59" t="str">
        <f>B11</f>
        <v xml:space="preserve">Timetabled student led working </v>
      </c>
      <c r="M5" s="59">
        <f>F11</f>
        <v>94</v>
      </c>
      <c r="N5" s="59"/>
      <c r="O5" s="59"/>
    </row>
    <row r="6" spans="1:15" ht="15.75" x14ac:dyDescent="0.25">
      <c r="A6" s="7"/>
      <c r="B6" s="9" t="s">
        <v>161</v>
      </c>
      <c r="C6" s="9"/>
      <c r="D6" s="9"/>
      <c r="E6" s="7"/>
      <c r="F6" s="80">
        <f>F4-F5</f>
        <v>680.14666666666676</v>
      </c>
      <c r="G6" s="7"/>
      <c r="H6" s="7"/>
      <c r="I6" s="7"/>
      <c r="J6" s="7"/>
      <c r="K6" s="58"/>
      <c r="L6" s="59" t="str">
        <f>B12</f>
        <v>1:1 Supervision</v>
      </c>
      <c r="M6" s="59">
        <f>F12</f>
        <v>8</v>
      </c>
      <c r="N6" s="59"/>
      <c r="O6" s="59"/>
    </row>
    <row r="7" spans="1:15" ht="27.6" customHeight="1" x14ac:dyDescent="0.25">
      <c r="A7" s="7"/>
      <c r="B7" s="7"/>
      <c r="C7" s="7"/>
      <c r="D7" s="7"/>
      <c r="E7" s="7"/>
      <c r="F7" s="7"/>
      <c r="G7" s="7"/>
      <c r="H7" s="7"/>
      <c r="I7" s="7"/>
      <c r="J7" s="7"/>
      <c r="K7" s="58"/>
      <c r="L7" s="59" t="str">
        <f t="shared" ref="L7:M9" si="2">H8</f>
        <v>Work Based Projects / Applied Learning in Workplace - to meet Module Assessment</v>
      </c>
      <c r="M7" s="59">
        <f t="shared" si="2"/>
        <v>57</v>
      </c>
      <c r="N7" s="59"/>
      <c r="O7" s="59"/>
    </row>
    <row r="8" spans="1:15" ht="21" customHeight="1" x14ac:dyDescent="0.25">
      <c r="A8" s="7"/>
      <c r="B8" s="140" t="s">
        <v>24</v>
      </c>
      <c r="C8" s="141"/>
      <c r="D8" s="141"/>
      <c r="E8" s="141"/>
      <c r="F8" s="57">
        <f>'Training Plan-Template'!J26</f>
        <v>104</v>
      </c>
      <c r="G8" s="56"/>
      <c r="H8" s="55" t="s">
        <v>162</v>
      </c>
      <c r="I8" s="57">
        <f>'Training Plan-Template'!P26</f>
        <v>57</v>
      </c>
      <c r="J8" s="7"/>
      <c r="K8" s="58"/>
      <c r="L8" s="59" t="str">
        <f t="shared" si="2"/>
        <v>Time during working day to focus on assessment preparation</v>
      </c>
      <c r="M8" s="59">
        <f t="shared" si="2"/>
        <v>144.57333333333332</v>
      </c>
      <c r="N8" s="59"/>
      <c r="O8" s="59"/>
    </row>
    <row r="9" spans="1:15" ht="21" customHeight="1" x14ac:dyDescent="0.25">
      <c r="A9" s="7"/>
      <c r="B9" s="140" t="s">
        <v>25</v>
      </c>
      <c r="C9" s="141"/>
      <c r="D9" s="141"/>
      <c r="E9" s="141"/>
      <c r="F9" s="57">
        <f>'Training Plan-Template'!K26</f>
        <v>104</v>
      </c>
      <c r="G9" s="56"/>
      <c r="H9" s="55" t="s">
        <v>31</v>
      </c>
      <c r="I9" s="57">
        <f>'Training Plan-Template'!Q26</f>
        <v>144.57333333333332</v>
      </c>
      <c r="J9" s="7"/>
      <c r="K9" s="58"/>
      <c r="L9" s="59" t="str">
        <f t="shared" si="2"/>
        <v>Employer-led Training activities (including experiential and project based learning)</v>
      </c>
      <c r="M9" s="59">
        <f t="shared" si="2"/>
        <v>144.57333333333332</v>
      </c>
      <c r="N9" s="59"/>
      <c r="O9" s="59"/>
    </row>
    <row r="10" spans="1:15" ht="21" customHeight="1" x14ac:dyDescent="0.25">
      <c r="A10" s="7"/>
      <c r="B10" s="140" t="s">
        <v>26</v>
      </c>
      <c r="C10" s="141"/>
      <c r="D10" s="141"/>
      <c r="E10" s="141"/>
      <c r="F10" s="57">
        <f>'Training Plan-Template'!L26</f>
        <v>24</v>
      </c>
      <c r="G10" s="56"/>
      <c r="H10" s="55" t="s">
        <v>32</v>
      </c>
      <c r="I10" s="57">
        <f>'Training Plan-Template'!R26</f>
        <v>144.57333333333332</v>
      </c>
      <c r="J10" s="7"/>
      <c r="K10" s="58"/>
      <c r="L10" s="59"/>
      <c r="M10" s="59"/>
      <c r="N10" s="59"/>
      <c r="O10" s="59"/>
    </row>
    <row r="11" spans="1:15" ht="21" customHeight="1" x14ac:dyDescent="0.25">
      <c r="A11" s="7"/>
      <c r="B11" s="140" t="s">
        <v>28</v>
      </c>
      <c r="C11" s="141"/>
      <c r="D11" s="141"/>
      <c r="E11" s="141"/>
      <c r="F11" s="57">
        <f>'Training Plan-Template'!N26</f>
        <v>94</v>
      </c>
      <c r="G11" s="56"/>
      <c r="H11" s="7"/>
      <c r="I11" s="7"/>
      <c r="J11" s="7"/>
      <c r="K11" s="58"/>
      <c r="L11" s="59"/>
      <c r="M11" s="59"/>
      <c r="N11" s="59"/>
      <c r="O11" s="59"/>
    </row>
    <row r="12" spans="1:15" ht="21" customHeight="1" x14ac:dyDescent="0.25">
      <c r="A12" s="7"/>
      <c r="B12" s="140" t="s">
        <v>29</v>
      </c>
      <c r="C12" s="141"/>
      <c r="D12" s="141"/>
      <c r="E12" s="141"/>
      <c r="F12" s="57">
        <f>'Training Plan-Template'!O26</f>
        <v>8</v>
      </c>
      <c r="G12" s="56"/>
      <c r="H12" s="7"/>
      <c r="I12" s="7"/>
      <c r="J12" s="7"/>
      <c r="K12" s="58"/>
      <c r="L12" s="60"/>
      <c r="M12" s="59"/>
      <c r="N12" s="59"/>
      <c r="O12" s="59"/>
    </row>
    <row r="13" spans="1:15" ht="21" customHeight="1" x14ac:dyDescent="0.25">
      <c r="A13" s="7"/>
      <c r="B13" s="140"/>
      <c r="C13" s="141"/>
      <c r="D13" s="141"/>
      <c r="E13" s="141"/>
      <c r="F13" s="7"/>
      <c r="G13" s="56"/>
      <c r="H13" s="7"/>
      <c r="I13" s="7"/>
      <c r="J13" s="7"/>
      <c r="K13" s="58"/>
      <c r="L13" s="59"/>
      <c r="M13" s="59"/>
      <c r="N13" s="59"/>
      <c r="O13" s="59"/>
    </row>
    <row r="14" spans="1:15" ht="21" customHeight="1" x14ac:dyDescent="0.25">
      <c r="A14" s="7"/>
      <c r="B14" s="140"/>
      <c r="C14" s="141"/>
      <c r="D14" s="141"/>
      <c r="E14" s="141"/>
      <c r="F14" s="7"/>
      <c r="G14" s="56"/>
      <c r="H14" s="7"/>
      <c r="I14" s="7"/>
      <c r="J14" s="7"/>
      <c r="K14" s="58"/>
      <c r="L14" s="59"/>
      <c r="M14" s="59"/>
      <c r="N14" s="59"/>
      <c r="O14" s="59"/>
    </row>
    <row r="15" spans="1:15" ht="305.45" customHeight="1" x14ac:dyDescent="0.25">
      <c r="A15" s="7"/>
      <c r="B15" s="7"/>
      <c r="C15" s="7"/>
      <c r="D15" s="7"/>
      <c r="E15" s="7"/>
      <c r="F15" s="7"/>
      <c r="G15" s="56"/>
      <c r="H15" s="7"/>
      <c r="I15" s="7"/>
      <c r="J15" s="7"/>
      <c r="K15" s="58"/>
      <c r="L15" s="60" t="s">
        <v>163</v>
      </c>
      <c r="M15" s="59"/>
      <c r="N15" s="59"/>
      <c r="O15" s="59"/>
    </row>
    <row r="16" spans="1:15" x14ac:dyDescent="0.25">
      <c r="A16" s="7"/>
      <c r="B16" s="7"/>
      <c r="C16" s="7"/>
      <c r="D16" s="7"/>
      <c r="E16" s="7"/>
      <c r="F16" s="7"/>
      <c r="G16" s="7"/>
      <c r="H16" s="7"/>
      <c r="I16" s="7"/>
      <c r="J16" s="7"/>
      <c r="K16" s="58"/>
      <c r="L16" s="59"/>
      <c r="M16" s="59"/>
      <c r="N16" s="59"/>
      <c r="O16" s="59"/>
    </row>
    <row r="17" spans="1:15" x14ac:dyDescent="0.25">
      <c r="A17" s="7"/>
      <c r="B17" s="7"/>
      <c r="C17" s="7"/>
      <c r="D17" s="7"/>
      <c r="E17" s="7"/>
      <c r="F17" s="7"/>
      <c r="G17" s="7"/>
      <c r="H17" s="7"/>
      <c r="I17" s="7"/>
      <c r="J17" s="7"/>
      <c r="K17" s="58"/>
      <c r="L17" s="59"/>
      <c r="M17" s="59"/>
      <c r="N17" s="59"/>
      <c r="O17" s="59"/>
    </row>
    <row r="18" spans="1:15" x14ac:dyDescent="0.25">
      <c r="A18" s="7"/>
      <c r="B18" s="7"/>
      <c r="C18" s="7"/>
      <c r="D18" s="7"/>
      <c r="E18" s="7"/>
      <c r="F18" s="7"/>
      <c r="G18" s="7"/>
      <c r="H18" s="7"/>
      <c r="I18" s="7"/>
      <c r="J18" s="7"/>
      <c r="K18" s="58"/>
      <c r="L18" s="59"/>
      <c r="M18" s="59"/>
      <c r="N18" s="59"/>
      <c r="O18" s="59"/>
    </row>
    <row r="19" spans="1:15" x14ac:dyDescent="0.25">
      <c r="A19" s="7"/>
      <c r="B19" s="7"/>
      <c r="C19" s="7"/>
      <c r="D19" s="7"/>
      <c r="E19" s="7"/>
      <c r="F19" s="7"/>
      <c r="G19" s="7"/>
      <c r="H19" s="7"/>
      <c r="I19" s="7"/>
      <c r="J19" s="7"/>
      <c r="K19" s="58"/>
      <c r="L19" s="59"/>
      <c r="M19" s="59"/>
      <c r="N19" s="59"/>
      <c r="O19" s="59"/>
    </row>
    <row r="20" spans="1:15" x14ac:dyDescent="0.25">
      <c r="A20" s="7"/>
      <c r="B20" s="7"/>
      <c r="C20" s="7"/>
      <c r="D20" s="7"/>
      <c r="E20" s="7"/>
      <c r="F20" s="7"/>
      <c r="G20" s="7"/>
      <c r="H20" s="7"/>
      <c r="I20" s="7"/>
      <c r="J20" s="7"/>
      <c r="K20" s="58"/>
      <c r="L20" s="59"/>
      <c r="M20" s="59"/>
      <c r="N20" s="59"/>
      <c r="O20" s="59"/>
    </row>
    <row r="21" spans="1:15" x14ac:dyDescent="0.25">
      <c r="A21" s="7"/>
      <c r="B21" s="7"/>
      <c r="C21" s="7"/>
      <c r="D21" s="7"/>
      <c r="E21" s="7"/>
      <c r="F21" s="7"/>
      <c r="G21" s="7"/>
      <c r="H21" s="7"/>
      <c r="I21" s="7"/>
      <c r="J21" s="7"/>
      <c r="K21" s="58"/>
      <c r="L21" s="59"/>
      <c r="M21" s="59"/>
      <c r="N21" s="59"/>
      <c r="O21" s="59"/>
    </row>
    <row r="22" spans="1:15" x14ac:dyDescent="0.25">
      <c r="A22" s="7"/>
      <c r="B22" s="7"/>
      <c r="C22" s="7"/>
      <c r="D22" s="7"/>
      <c r="E22" s="7"/>
      <c r="F22" s="7"/>
      <c r="G22" s="7"/>
      <c r="H22" s="7"/>
      <c r="I22" s="7"/>
      <c r="J22" s="7"/>
      <c r="K22" s="58"/>
      <c r="L22" s="59"/>
      <c r="M22" s="59"/>
      <c r="N22" s="59"/>
      <c r="O22" s="59"/>
    </row>
    <row r="23" spans="1:15" x14ac:dyDescent="0.25">
      <c r="A23" s="7"/>
      <c r="B23" s="7"/>
      <c r="C23" s="7"/>
      <c r="D23" s="7"/>
      <c r="E23" s="7"/>
      <c r="F23" s="7"/>
      <c r="G23" s="7"/>
      <c r="H23" s="7"/>
      <c r="I23" s="7"/>
      <c r="J23" s="7"/>
      <c r="K23" s="58"/>
      <c r="L23" s="59"/>
      <c r="M23" s="59"/>
      <c r="N23" s="59"/>
      <c r="O23" s="59"/>
    </row>
    <row r="24" spans="1:15" x14ac:dyDescent="0.25">
      <c r="A24" s="7"/>
      <c r="B24" s="7"/>
      <c r="C24" s="7"/>
      <c r="D24" s="7"/>
      <c r="E24" s="7"/>
      <c r="F24" s="7"/>
      <c r="G24" s="7"/>
      <c r="H24" s="7"/>
      <c r="I24" s="7"/>
      <c r="J24" s="7"/>
      <c r="K24" s="58"/>
      <c r="L24" s="59"/>
      <c r="M24" s="59"/>
      <c r="N24" s="59"/>
      <c r="O24" s="59"/>
    </row>
    <row r="25" spans="1:15" x14ac:dyDescent="0.25">
      <c r="A25" s="7"/>
      <c r="B25" s="7"/>
      <c r="C25" s="7"/>
      <c r="D25" s="7"/>
      <c r="E25" s="7"/>
      <c r="F25" s="7"/>
      <c r="G25" s="7"/>
      <c r="H25" s="7"/>
      <c r="I25" s="7"/>
      <c r="J25" s="7"/>
      <c r="K25" s="58"/>
      <c r="L25" s="59"/>
      <c r="M25" s="59"/>
      <c r="N25" s="59"/>
      <c r="O25" s="59"/>
    </row>
    <row r="26" spans="1:15" x14ac:dyDescent="0.25">
      <c r="A26" s="7"/>
      <c r="B26" s="7"/>
      <c r="C26" s="7"/>
      <c r="D26" s="7"/>
      <c r="E26" s="7"/>
      <c r="F26" s="7"/>
      <c r="G26" s="7"/>
      <c r="H26" s="7"/>
      <c r="I26" s="7"/>
      <c r="J26" s="7"/>
      <c r="K26" s="58"/>
      <c r="L26" s="59"/>
      <c r="M26" s="59"/>
      <c r="N26" s="59"/>
      <c r="O26" s="59"/>
    </row>
    <row r="27" spans="1:15" x14ac:dyDescent="0.25">
      <c r="A27" s="7"/>
      <c r="B27" s="7"/>
      <c r="C27" s="7"/>
      <c r="D27" s="7"/>
      <c r="E27" s="7"/>
      <c r="F27" s="7"/>
      <c r="G27" s="7"/>
      <c r="H27" s="7"/>
      <c r="I27" s="7"/>
      <c r="J27" s="7"/>
      <c r="K27" s="58"/>
      <c r="L27" s="59"/>
      <c r="M27" s="59"/>
      <c r="N27" s="59"/>
      <c r="O27" s="59"/>
    </row>
    <row r="28" spans="1:15" x14ac:dyDescent="0.25">
      <c r="A28" s="7"/>
      <c r="B28" s="7"/>
      <c r="C28" s="7"/>
      <c r="D28" s="7"/>
      <c r="E28" s="7"/>
      <c r="F28" s="7"/>
      <c r="G28" s="7"/>
      <c r="H28" s="7"/>
      <c r="I28" s="7"/>
      <c r="J28" s="7"/>
      <c r="K28" s="58"/>
      <c r="L28" s="59"/>
      <c r="M28" s="59"/>
      <c r="N28" s="59"/>
      <c r="O28" s="59"/>
    </row>
    <row r="29" spans="1:15" x14ac:dyDescent="0.25">
      <c r="A29" s="7"/>
      <c r="B29" s="7"/>
      <c r="C29" s="7"/>
      <c r="D29" s="7"/>
      <c r="E29" s="7"/>
      <c r="F29" s="7"/>
      <c r="G29" s="7"/>
      <c r="H29" s="7"/>
      <c r="I29" s="7"/>
      <c r="J29" s="7"/>
      <c r="K29" s="58"/>
      <c r="L29" s="59"/>
      <c r="M29" s="59"/>
      <c r="N29" s="59"/>
      <c r="O29" s="59"/>
    </row>
    <row r="30" spans="1:15" x14ac:dyDescent="0.25">
      <c r="A30" s="7"/>
      <c r="B30" s="7"/>
      <c r="C30" s="7"/>
      <c r="D30" s="7"/>
      <c r="E30" s="7"/>
      <c r="F30" s="7"/>
      <c r="G30" s="7"/>
      <c r="H30" s="7"/>
      <c r="I30" s="7"/>
      <c r="J30" s="7"/>
      <c r="K30" s="58"/>
      <c r="L30" s="59"/>
      <c r="M30" s="59"/>
      <c r="N30" s="59"/>
      <c r="O30" s="59"/>
    </row>
    <row r="31" spans="1:15" x14ac:dyDescent="0.25">
      <c r="A31" s="7"/>
      <c r="B31" s="7"/>
      <c r="C31" s="7"/>
      <c r="D31" s="7"/>
      <c r="E31" s="7"/>
      <c r="F31" s="7"/>
      <c r="G31" s="7"/>
      <c r="H31" s="7"/>
      <c r="I31" s="7"/>
      <c r="J31" s="7"/>
      <c r="K31" s="58"/>
      <c r="L31" s="59"/>
      <c r="M31" s="59"/>
      <c r="N31" s="59"/>
      <c r="O31" s="59"/>
    </row>
    <row r="32" spans="1:15" x14ac:dyDescent="0.25">
      <c r="A32" s="7"/>
      <c r="B32" s="7"/>
      <c r="C32" s="7"/>
      <c r="D32" s="7"/>
      <c r="E32" s="7"/>
      <c r="F32" s="7"/>
      <c r="G32" s="7"/>
      <c r="H32" s="7"/>
      <c r="I32" s="7"/>
      <c r="J32" s="7"/>
      <c r="K32" s="58"/>
      <c r="L32" s="59"/>
      <c r="M32" s="59"/>
      <c r="N32" s="59"/>
      <c r="O32" s="59"/>
    </row>
    <row r="33" spans="1:15" x14ac:dyDescent="0.25">
      <c r="A33" s="7"/>
      <c r="B33" s="7"/>
      <c r="C33" s="7"/>
      <c r="D33" s="7"/>
      <c r="E33" s="7"/>
      <c r="F33" s="7"/>
      <c r="G33" s="7"/>
      <c r="H33" s="7"/>
      <c r="I33" s="7"/>
      <c r="J33" s="7"/>
      <c r="K33" s="58"/>
      <c r="L33" s="59"/>
      <c r="M33" s="59"/>
      <c r="N33" s="59"/>
      <c r="O33" s="59"/>
    </row>
    <row r="34" spans="1:15" x14ac:dyDescent="0.25">
      <c r="A34" s="7"/>
      <c r="B34" s="7"/>
      <c r="C34" s="7"/>
      <c r="D34" s="7"/>
      <c r="E34" s="7"/>
      <c r="F34" s="7"/>
      <c r="G34" s="7"/>
      <c r="H34" s="7"/>
      <c r="I34" s="7"/>
      <c r="J34" s="7"/>
      <c r="K34" s="58"/>
      <c r="L34" s="59"/>
      <c r="M34" s="59"/>
      <c r="N34" s="59"/>
      <c r="O34" s="59"/>
    </row>
    <row r="35" spans="1:15" x14ac:dyDescent="0.25">
      <c r="A35" s="7"/>
      <c r="B35" s="7"/>
      <c r="C35" s="7"/>
      <c r="D35" s="7"/>
      <c r="E35" s="7"/>
      <c r="F35" s="7"/>
      <c r="G35" s="7"/>
      <c r="H35" s="7"/>
      <c r="I35" s="7"/>
      <c r="J35" s="7"/>
      <c r="K35" s="58"/>
      <c r="L35" s="59"/>
      <c r="M35" s="59"/>
      <c r="N35" s="59"/>
      <c r="O35" s="59"/>
    </row>
    <row r="36" spans="1:15" x14ac:dyDescent="0.25">
      <c r="A36" s="7"/>
      <c r="B36" s="7"/>
      <c r="C36" s="7"/>
      <c r="D36" s="7"/>
      <c r="E36" s="7"/>
      <c r="F36" s="7"/>
      <c r="G36" s="7"/>
      <c r="H36" s="7"/>
      <c r="I36" s="7"/>
      <c r="J36" s="7"/>
      <c r="K36" s="58"/>
      <c r="L36" s="59"/>
      <c r="M36" s="59"/>
      <c r="N36" s="59"/>
      <c r="O36" s="59"/>
    </row>
    <row r="37" spans="1:15" x14ac:dyDescent="0.25">
      <c r="A37" s="7"/>
      <c r="B37" s="7"/>
      <c r="C37" s="7"/>
      <c r="D37" s="7"/>
      <c r="E37" s="7"/>
      <c r="F37" s="7"/>
      <c r="G37" s="7"/>
      <c r="H37" s="7"/>
      <c r="I37" s="7"/>
      <c r="J37" s="7"/>
      <c r="K37" s="58"/>
      <c r="L37" s="59"/>
      <c r="M37" s="59"/>
      <c r="N37" s="59"/>
      <c r="O37" s="59"/>
    </row>
    <row r="38" spans="1:15" x14ac:dyDescent="0.25">
      <c r="A38" s="7"/>
      <c r="B38" s="7"/>
      <c r="C38" s="7"/>
      <c r="D38" s="7"/>
      <c r="E38" s="7"/>
      <c r="F38" s="7"/>
      <c r="G38" s="7"/>
      <c r="H38" s="7"/>
      <c r="I38" s="7"/>
      <c r="J38" s="7"/>
      <c r="K38" s="58"/>
      <c r="L38" s="59"/>
      <c r="M38" s="59"/>
      <c r="N38" s="59"/>
      <c r="O38" s="59"/>
    </row>
    <row r="39" spans="1:15" x14ac:dyDescent="0.25">
      <c r="A39" s="7"/>
      <c r="B39" s="7"/>
      <c r="C39" s="7"/>
      <c r="D39" s="7"/>
      <c r="E39" s="7"/>
      <c r="F39" s="7"/>
      <c r="G39" s="7"/>
      <c r="H39" s="7"/>
      <c r="I39" s="7"/>
      <c r="J39" s="7"/>
      <c r="K39" s="58"/>
    </row>
    <row r="40" spans="1:15" x14ac:dyDescent="0.25">
      <c r="A40" s="7"/>
      <c r="B40" s="7"/>
      <c r="C40" s="7"/>
      <c r="D40" s="7"/>
      <c r="E40" s="7"/>
      <c r="F40" s="7"/>
      <c r="G40" s="7"/>
      <c r="H40" s="7"/>
      <c r="I40" s="7"/>
      <c r="J40" s="7"/>
      <c r="K40" s="58"/>
    </row>
    <row r="41" spans="1:15" x14ac:dyDescent="0.25">
      <c r="A41" s="7"/>
      <c r="B41" s="7"/>
      <c r="C41" s="7"/>
      <c r="D41" s="7"/>
      <c r="E41" s="7"/>
      <c r="F41" s="7"/>
      <c r="G41" s="7"/>
      <c r="H41" s="7"/>
      <c r="I41" s="7"/>
      <c r="J41" s="7"/>
      <c r="K41" s="58"/>
    </row>
    <row r="42" spans="1:15" x14ac:dyDescent="0.25">
      <c r="A42" s="7"/>
      <c r="B42" s="7"/>
      <c r="C42" s="7"/>
      <c r="D42" s="7"/>
      <c r="E42" s="7"/>
      <c r="F42" s="7"/>
      <c r="G42" s="7"/>
      <c r="H42" s="7"/>
      <c r="I42" s="7"/>
      <c r="J42" s="7"/>
    </row>
    <row r="43" spans="1:15" x14ac:dyDescent="0.25">
      <c r="A43" s="7"/>
      <c r="B43" s="7"/>
      <c r="C43" s="7"/>
      <c r="D43" s="7"/>
      <c r="E43" s="7"/>
      <c r="F43" s="7"/>
      <c r="G43" s="7"/>
      <c r="J43" s="7"/>
    </row>
    <row r="44" spans="1:15" x14ac:dyDescent="0.25">
      <c r="A44" s="7"/>
      <c r="B44" s="7"/>
      <c r="C44" s="7"/>
      <c r="D44" s="7"/>
      <c r="E44" s="7"/>
      <c r="F44" s="7"/>
      <c r="G44" s="7"/>
      <c r="J44" s="7"/>
    </row>
    <row r="45" spans="1:15" x14ac:dyDescent="0.25">
      <c r="A45" s="7"/>
      <c r="G45" s="7"/>
      <c r="J45" s="7"/>
    </row>
    <row r="46" spans="1:15" x14ac:dyDescent="0.25">
      <c r="A46" s="7"/>
      <c r="J46" s="7"/>
    </row>
    <row r="47" spans="1:15" x14ac:dyDescent="0.25">
      <c r="A47" s="7"/>
      <c r="J47" s="7"/>
    </row>
    <row r="48" spans="1:15" x14ac:dyDescent="0.25">
      <c r="A48" s="7"/>
      <c r="J48" s="7"/>
    </row>
    <row r="49" spans="1:10" x14ac:dyDescent="0.25">
      <c r="A49" s="7"/>
      <c r="J49" s="7"/>
    </row>
    <row r="50" spans="1:10" x14ac:dyDescent="0.25">
      <c r="A50" s="7"/>
      <c r="J50" s="7"/>
    </row>
    <row r="51" spans="1:10" x14ac:dyDescent="0.25">
      <c r="A51" s="7"/>
      <c r="J51" s="7"/>
    </row>
    <row r="52" spans="1:10" x14ac:dyDescent="0.25">
      <c r="A52" s="7"/>
      <c r="J52" s="7"/>
    </row>
    <row r="53" spans="1:10" x14ac:dyDescent="0.25">
      <c r="A53" s="7"/>
      <c r="J53" s="7"/>
    </row>
    <row r="54" spans="1:10" x14ac:dyDescent="0.25">
      <c r="J54" s="7"/>
    </row>
  </sheetData>
  <mergeCells count="7">
    <mergeCell ref="B11:E11"/>
    <mergeCell ref="B12:E12"/>
    <mergeCell ref="B13:E13"/>
    <mergeCell ref="B14:E14"/>
    <mergeCell ref="B8:E8"/>
    <mergeCell ref="B9:E9"/>
    <mergeCell ref="B10:E1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I26"/>
  <sheetViews>
    <sheetView zoomScale="40" zoomScaleNormal="40" workbookViewId="0">
      <selection sqref="A1:H22"/>
    </sheetView>
  </sheetViews>
  <sheetFormatPr defaultRowHeight="15" x14ac:dyDescent="0.25"/>
  <cols>
    <col min="1" max="1" width="3.85546875" customWidth="1"/>
    <col min="2" max="2" width="43.42578125" customWidth="1"/>
    <col min="3" max="3" width="15.42578125" customWidth="1"/>
    <col min="4" max="4" width="14.5703125" customWidth="1"/>
    <col min="5" max="7" width="64.140625" customWidth="1"/>
  </cols>
  <sheetData>
    <row r="1" spans="1:9" ht="33" customHeight="1" x14ac:dyDescent="0.25">
      <c r="A1" s="93"/>
      <c r="B1" s="94" t="str">
        <f>'Training Plan-Template'!D2</f>
        <v>Chartered Manager</v>
      </c>
      <c r="C1" s="93"/>
      <c r="D1" s="93"/>
      <c r="E1" s="93"/>
      <c r="F1" s="93"/>
      <c r="G1" s="93"/>
      <c r="H1" s="93"/>
      <c r="I1" s="93"/>
    </row>
    <row r="2" spans="1:9" ht="33" customHeight="1" x14ac:dyDescent="0.25">
      <c r="A2" s="93"/>
      <c r="B2" s="94" t="str">
        <f>'Training Plan-Template'!I6</f>
        <v>BA Professional Practice in Management</v>
      </c>
      <c r="C2" s="93"/>
      <c r="D2" s="93"/>
      <c r="E2" s="93"/>
      <c r="F2" s="93"/>
      <c r="G2" s="93"/>
      <c r="H2" s="93"/>
      <c r="I2" s="93"/>
    </row>
    <row r="3" spans="1:9" ht="54.75" customHeight="1" x14ac:dyDescent="0.25">
      <c r="A3" s="93"/>
      <c r="B3" s="143" t="str">
        <f>'Training Plan-Template'!Q6</f>
        <v>The course typically takes three and a half years to complete. However, every apprentice is different and it will depend on their previous experience.
On successful completion participants will receive professional body accreditation (e.g. Diploma in Management) and a BA (Honours) Professional Practice in Management degree along with their Apprenticeship certification.
The delivery is in blocks of typically 3 or 4 days and up to 6 times a year.</v>
      </c>
      <c r="C3" s="143"/>
      <c r="D3" s="143"/>
      <c r="E3" s="143"/>
      <c r="F3" s="143"/>
      <c r="G3" s="143"/>
      <c r="H3" s="93"/>
      <c r="I3" s="93"/>
    </row>
    <row r="4" spans="1:9" s="61" customFormat="1" ht="69" customHeight="1" x14ac:dyDescent="0.25">
      <c r="A4" s="95"/>
      <c r="B4" s="142" t="s">
        <v>164</v>
      </c>
      <c r="C4" s="142"/>
      <c r="D4" s="142"/>
      <c r="E4" s="142"/>
      <c r="F4" s="142"/>
      <c r="G4" s="142"/>
      <c r="H4" s="95"/>
      <c r="I4" s="95"/>
    </row>
    <row r="5" spans="1:9" ht="106.5" customHeight="1" x14ac:dyDescent="0.25">
      <c r="A5" s="7"/>
      <c r="B5" s="7"/>
      <c r="C5" s="77" t="s">
        <v>165</v>
      </c>
      <c r="D5" s="78" t="s">
        <v>166</v>
      </c>
      <c r="E5" s="78" t="s">
        <v>167</v>
      </c>
      <c r="F5" s="78" t="s">
        <v>168</v>
      </c>
      <c r="G5" s="79" t="s">
        <v>169</v>
      </c>
      <c r="H5" s="7"/>
      <c r="I5" s="7"/>
    </row>
    <row r="6" spans="1:9" s="97" customFormat="1" ht="112.5" customHeight="1" x14ac:dyDescent="0.25">
      <c r="A6" s="96"/>
      <c r="B6" s="73" t="e">
        <f>'Training Plan-Template'!#REF!</f>
        <v>#REF!</v>
      </c>
      <c r="C6" s="62" t="e">
        <f>'Training Plan-Template'!#REF!</f>
        <v>#REF!</v>
      </c>
      <c r="D6" s="62" t="e">
        <f>'Training Plan-Template'!#REF!</f>
        <v>#REF!</v>
      </c>
      <c r="E6" s="98" t="e">
        <f>'Training Plan-Template'!#REF!</f>
        <v>#REF!</v>
      </c>
      <c r="F6" s="98" t="e">
        <f>'Training Plan-Template'!#REF!</f>
        <v>#REF!</v>
      </c>
      <c r="G6" s="99" t="e">
        <f>'Training Plan-Template'!#REF!</f>
        <v>#REF!</v>
      </c>
      <c r="H6" s="96"/>
      <c r="I6" s="96"/>
    </row>
    <row r="7" spans="1:9" s="97" customFormat="1" ht="112.5" customHeight="1" x14ac:dyDescent="0.25">
      <c r="A7" s="96"/>
      <c r="B7" s="74" t="e">
        <f>'Training Plan-Template'!#REF!</f>
        <v>#REF!</v>
      </c>
      <c r="C7" s="63" t="e">
        <f>'Training Plan-Template'!#REF!</f>
        <v>#REF!</v>
      </c>
      <c r="D7" s="63" t="e">
        <f>'Training Plan-Template'!#REF!</f>
        <v>#REF!</v>
      </c>
      <c r="E7" s="100" t="e">
        <f>'Training Plan-Template'!#REF!</f>
        <v>#REF!</v>
      </c>
      <c r="F7" s="100" t="e">
        <f>'Training Plan-Template'!#REF!</f>
        <v>#REF!</v>
      </c>
      <c r="G7" s="101" t="e">
        <f>'Training Plan-Template'!#REF!</f>
        <v>#REF!</v>
      </c>
      <c r="H7" s="96"/>
      <c r="I7" s="96"/>
    </row>
    <row r="8" spans="1:9" s="97" customFormat="1" ht="112.5" customHeight="1" x14ac:dyDescent="0.25">
      <c r="A8" s="96"/>
      <c r="B8" s="74" t="str">
        <f>'Training Plan-Template'!C15</f>
        <v>Marketing and Sales (CMDA)</v>
      </c>
      <c r="C8" s="63">
        <f>'Training Plan-Template'!E15</f>
        <v>7</v>
      </c>
      <c r="D8" s="63">
        <f>'Training Plan-Template'!F15</f>
        <v>8</v>
      </c>
      <c r="E8" s="100" t="str">
        <f>'Training Plan-Template'!S15</f>
        <v xml:space="preserve">Support apprentice to access your organisation's documentation for a) marketing b) sales and c) the general direction/strategy </v>
      </c>
      <c r="F8" s="100" t="str">
        <f>'Training Plan-Template'!T15</f>
        <v>Provide access and support the apprentice in reaching internal stakeholders responsible for a) marketing b) sales and c) stakeholders that have an understanding of the general direction/strategy the organisation takes re the previously mentioned functions</v>
      </c>
      <c r="G8" s="101" t="str">
        <f>'Training Plan-Template'!U15</f>
        <v>Use the Apprenticeship Progress Review to develop further targets to support the apprentice to work collaboratively with internal and external customers and suppliers to identify new opportunities around sales and marketing</v>
      </c>
      <c r="H8" s="96"/>
      <c r="I8" s="96"/>
    </row>
    <row r="9" spans="1:9" s="97" customFormat="1" ht="112.5" customHeight="1" x14ac:dyDescent="0.25">
      <c r="A9" s="96"/>
      <c r="B9" s="74" t="str">
        <f>'Training Plan-Template'!C16</f>
        <v>Work Based Review (CMDA)</v>
      </c>
      <c r="C9" s="63">
        <f>'Training Plan-Template'!E16</f>
        <v>9</v>
      </c>
      <c r="D9" s="63">
        <f>'Training Plan-Template'!F16</f>
        <v>11</v>
      </c>
      <c r="E9" s="100" t="str">
        <f>'Training Plan-Template'!S16</f>
        <v xml:space="preserve">Meet with apprentice to discuss possible options to choose for the Investigation (as per the pre work).
Allow apprentice access to organisation information/ data that could be useful to complete the pre work. 
</v>
      </c>
      <c r="F9" s="100" t="str">
        <f>'Training Plan-Template'!T16</f>
        <v>Support apprentice to complete secondary research on the relevant topic area. N.B. secondary research only.
Facilitate access to relevant data/ policies and procedures. 
Where appropriate illicit support to engage with senior/head office colleagues who could offer insights on the project focus.
Meet regularly with apprentice to gain update on project research/ findings.</v>
      </c>
      <c r="G9" s="101" t="str">
        <f>'Training Plan-Template'!U16</f>
        <v xml:space="preserve">Use the Apprenticeship Progress Review to develop further targets through activities focused on the learning outcomes for the project.
Support the apprentice to gain feedback on findings and recommendations from the project towards facilitating evaluation of the outcomes, including work place impact and future practice..
</v>
      </c>
      <c r="H9" s="96"/>
      <c r="I9" s="96"/>
    </row>
    <row r="10" spans="1:9" x14ac:dyDescent="0.25">
      <c r="A10" s="7"/>
      <c r="B10" s="68"/>
      <c r="C10" s="64"/>
      <c r="D10" s="64"/>
      <c r="E10" s="69"/>
      <c r="F10" s="69"/>
      <c r="G10" s="70"/>
      <c r="H10" s="7"/>
      <c r="I10" s="7"/>
    </row>
    <row r="11" spans="1:9" ht="180" customHeight="1" x14ac:dyDescent="0.25">
      <c r="A11" s="7"/>
      <c r="B11" s="74" t="str">
        <f>'Training Plan-Template'!C18</f>
        <v>Reflective Skills for Professional Performance (CMDA)</v>
      </c>
      <c r="C11" s="63">
        <f>'Training Plan-Template'!E18</f>
        <v>12</v>
      </c>
      <c r="D11" s="63">
        <f>'Training Plan-Template'!F18</f>
        <v>24</v>
      </c>
      <c r="E11" s="66" t="str">
        <f>'Training Plan-Template'!S18</f>
        <v xml:space="preserve">Support the apprentice to start the process of gathering 360 degree feedback in the workplace.
Workplace mentor and apprentice to discuss the apprentice updated Skills Scan and discuss KSB areas of focus for Action Plan in Level 5. Review and action any support or opportunities that the apprentice needs to be able to be successful in Level 5.
</v>
      </c>
      <c r="F11" s="66" t="str">
        <f>'Training Plan-Template'!T18</f>
        <v xml:space="preserve">Support the apprentice to complete their Action Plan and review progress at APRs.
Provide the apprentice with a range of opportunities to continue to engage in interpersonal communication using oral, written and digital channels. In particular, apprentices should be given the opportunity to manage and chair meetings, have difficult conversations and build effective teams by delegating, empowering, influencing and motivating others and using skills of emotional and social intelligence.
Support apprentices to be able to practice utilising the skills learnt on the module to assist with problem solving and decision making.
</v>
      </c>
      <c r="G11" s="67" t="str">
        <f>'Training Plan-Template'!U18</f>
        <v>Review and reflect on updated Skills Scan in last APR of the second year and discuss KSB areas of focus for Level 6.</v>
      </c>
      <c r="H11" s="7"/>
      <c r="I11" s="7"/>
    </row>
    <row r="12" spans="1:9" ht="207" customHeight="1" x14ac:dyDescent="0.25">
      <c r="A12" s="7"/>
      <c r="B12" s="74" t="str">
        <f>'Training Plan-Template'!C19</f>
        <v>Finance and Digital Technologies for Organisation Performance (CMDA)</v>
      </c>
      <c r="C12" s="63">
        <f>'Training Plan-Template'!E19</f>
        <v>14</v>
      </c>
      <c r="D12" s="63">
        <f>'Training Plan-Template'!F19</f>
        <v>17</v>
      </c>
      <c r="E12" s="66" t="str">
        <f>'Training Plan-Template'!S19</f>
        <v>Provide the apprentice with an overview of how your organisation conducts its annual budgeting process. Illustrate how the budget links to strategic objectives and explain how the budget is prepared, negotiated and finally approved. Explain the overall (dominant) purpose of budgeting in your organisation, and any other useful purposes that budgeting aims to serve. Budgets may be illustrated at functional, departmental or section level, together with how these components are brought together to form the master budget. Provide apprentices with a broad overview of how your organisation uses digital information systems to support your organisation's value creating operations. This will include in-house information systems and any software-as-a-service (SaaS) systems. The information systems will support activities that serve internal or external customers, or both.</v>
      </c>
      <c r="F12" s="66" t="str">
        <f>'Training Plan-Template'!T19</f>
        <v>Provide apprentices with illustrations of how budgets are reviewed on a periodic basis and how they are used to support performance measurement reviews. Provide apprentices with illustrations of how control action is taken following reviews of performance and the circumstances in which control action is deemed necessary. Provide and organise access to relevant managers where this is appropriate and feasible. Provide access to senior managers responsible for managing the organisation's information systems. These managers may be internal or external or both. Provide apprentices with an overview of current or planned operations improvement projects, especially those that are enabled by developments in digital technology.</v>
      </c>
      <c r="G12" s="67" t="str">
        <f>'Training Plan-Template'!U19</f>
        <v xml:space="preserve">Use the Apprenticeship Progress Review (APR) to develop further targets through
activities focused on budget and performance monitoring. Use the Apprenticeship Progress Review (APR) to develop further targets through activities focused on supporting operations improvements through the use of digital technology.
</v>
      </c>
      <c r="H12" s="7"/>
      <c r="I12" s="7"/>
    </row>
    <row r="13" spans="1:9" ht="100.5" customHeight="1" x14ac:dyDescent="0.25">
      <c r="A13" s="7"/>
      <c r="B13" s="74" t="str">
        <f>'Training Plan-Template'!C20</f>
        <v>People Dynamics (CMDA)</v>
      </c>
      <c r="C13" s="63">
        <f>'Training Plan-Template'!E20</f>
        <v>19</v>
      </c>
      <c r="D13" s="63">
        <f>'Training Plan-Template'!F20</f>
        <v>20</v>
      </c>
      <c r="E13" s="66" t="str">
        <f>'Training Plan-Template'!S20</f>
        <v xml:space="preserve">Encourage learners to familiarise themselves with the various policies which exist in the organisation. </v>
      </c>
      <c r="F13" s="66" t="str">
        <f>'Training Plan-Template'!T20</f>
        <v>Facilitate access to information related to key materials and processes (i.e. policies) being explored during module coursework.  Check with your apprentice what is most relevant and how you can support.</v>
      </c>
      <c r="G13" s="67" t="str">
        <f>'Training Plan-Template'!U20</f>
        <v xml:space="preserve">Encourage learners to reflect on findings from the assignment for this module as it could lead to ideas around the work based project module. </v>
      </c>
      <c r="H13" s="7"/>
      <c r="I13" s="7"/>
    </row>
    <row r="14" spans="1:9" ht="108" customHeight="1" x14ac:dyDescent="0.25">
      <c r="A14" s="7"/>
      <c r="B14" s="74" t="str">
        <f>'Training Plan-Template'!C21</f>
        <v>Work Based Project (CMDA)</v>
      </c>
      <c r="C14" s="63">
        <f>'Training Plan-Template'!E21</f>
        <v>21</v>
      </c>
      <c r="D14" s="63">
        <f>'Training Plan-Template'!F21</f>
        <v>24</v>
      </c>
      <c r="E14" s="66" t="str">
        <f>'Training Plan-Template'!S21</f>
        <v xml:space="preserve">Meet with apprentice to discuss possible options to choose for the project (as per the pre work).
Allow apprentice access to organisation information/ data that could be useful to complete the pre work. 
</v>
      </c>
      <c r="F14" s="66" t="str">
        <f>'Training Plan-Template'!T21</f>
        <v>Support apprentice to complete primary research on the relevant topic area.
Facilitate access to relevant data/ policies and procedures. 
Also illicit support to engage with head office colleagues who could offer insights on the project focus.
Meet regularly with apprentice to gain update on project research/ findings.</v>
      </c>
      <c r="G14" s="67" t="str">
        <f>'Training Plan-Template'!U21</f>
        <v xml:space="preserve">Use the Apprenticeship Progress Review to develop further targets through activities focused on the learning outcomes for the project.
Support the apprentice to conduct a presentation on findings and recommendations from the project in the hope of being able to pilot one or some of the recommendations.
</v>
      </c>
      <c r="H14" s="7"/>
      <c r="I14" s="7"/>
    </row>
    <row r="15" spans="1:9" x14ac:dyDescent="0.25">
      <c r="A15" s="7"/>
      <c r="B15" s="68"/>
      <c r="C15" s="64"/>
      <c r="D15" s="64"/>
      <c r="E15" s="69"/>
      <c r="F15" s="69"/>
      <c r="G15" s="70"/>
      <c r="H15" s="7"/>
      <c r="I15" s="7"/>
    </row>
    <row r="16" spans="1:9" ht="134.25" customHeight="1" x14ac:dyDescent="0.25">
      <c r="A16" s="7"/>
      <c r="B16" s="74" t="str">
        <f>'Training Plan-Template'!C23</f>
        <v>Professional Review &amp; Future Planning (CMDA)</v>
      </c>
      <c r="C16" s="63">
        <f>'Training Plan-Template'!E23</f>
        <v>24</v>
      </c>
      <c r="D16" s="63">
        <f>'Training Plan-Template'!F23</f>
        <v>35</v>
      </c>
      <c r="E16" s="66" t="str">
        <f>'Training Plan-Template'!S23</f>
        <v xml:space="preserve">1. Encourage the learner to utilise this module to complete STAREs for EPA. There will be a requirement for each learner to complete at least 2 STAREs per assessment task. 
2. In preparing for this module, learners should re-familiarise themselves with the action plan they created in the L5 reflective practice module. Please encourage the learners to undertake this task before attending the teaching block. 
</v>
      </c>
      <c r="F16" s="66" t="str">
        <f>'Training Plan-Template'!T23</f>
        <v xml:space="preserve">1. Ensure learner has the opportunity to carry out a 360 review at work as this will help when they are considering action planning for the module. 2. Ensure learner is keeping up to date with completing the requisite STAREs for this module. </v>
      </c>
      <c r="G16" s="67" t="str">
        <f>'Training Plan-Template'!U23</f>
        <v xml:space="preserve">1. Continue to encourage learners to engage with reflective practice and develop excellent evidence for EPA portfolios as this will form the basis for their EPA interviews. 
2. Ensure the learner continues to work with the WBLC in preparation for the EPA interview by keeping up to date with gathering evidence for bundles. 
</v>
      </c>
      <c r="H16" s="7"/>
      <c r="I16" s="7"/>
    </row>
    <row r="17" spans="1:9" ht="115.5" customHeight="1" x14ac:dyDescent="0.25">
      <c r="A17" s="7"/>
      <c r="B17" s="74" t="str">
        <f>'Training Plan-Template'!C24</f>
        <v>Leadership, Strategy, Innovation and Change (CMDA)</v>
      </c>
      <c r="C17" s="63">
        <f>'Training Plan-Template'!E24</f>
        <v>26</v>
      </c>
      <c r="D17" s="63">
        <f>'Training Plan-Template'!F24</f>
        <v>29</v>
      </c>
      <c r="E17" s="66" t="str">
        <f>'Training Plan-Template'!S24</f>
        <v>Help the apprentice to access your organisation's documentation that relates to strategic planning and corporate/departmental objectives</v>
      </c>
      <c r="F17" s="66" t="str">
        <f>'Training Plan-Template'!T24</f>
        <v>Enable access to organisation’s leaders/managers to explore (informal chat) the process of strategic planning for the organisation.  (E.g. is this informal by mutual adjustment or a specific annual strategic review, who is involved and what do they do)</v>
      </c>
      <c r="G17" s="67" t="str">
        <f>'Training Plan-Template'!U24</f>
        <v>Use the Apprenticeship Progress Review to develop CPD actions related to the learner’s leadership skills and approach.  Paying particular attention to the experience and outcome of the module Professional Discussion assessed task.</v>
      </c>
      <c r="H17" s="7"/>
      <c r="I17" s="7"/>
    </row>
    <row r="18" spans="1:9" ht="115.5" customHeight="1" x14ac:dyDescent="0.25">
      <c r="A18" s="7"/>
      <c r="B18" s="74" t="str">
        <f>'Training Plan-Template'!C25</f>
        <v>Work Based Investigation (CMDA)</v>
      </c>
      <c r="C18" s="63">
        <f>'Training Plan-Template'!E25</f>
        <v>30</v>
      </c>
      <c r="D18" s="63">
        <f>'Training Plan-Template'!F25</f>
        <v>34</v>
      </c>
      <c r="E18" s="66" t="str">
        <f>'Training Plan-Template'!S25</f>
        <v>Help the learner to identify an issue topic, problem or opportunity in their area of work or the organisation, for which they can do a significant piece of research to determine what action the business might take. The mentor and learner should use the project to complete their evidence of achieving the standard KSBs or to give more or stronger evidence of KSBs previously demonstrated.</v>
      </c>
      <c r="F18" s="66" t="str">
        <f>'Training Plan-Template'!T25</f>
        <v>Facilitate the learner to access relevant business data, engage with the project stakeholders identified, and meet with the learner regularly to discuss, advise and support project progress and work, using the learners project management records as control tools.
Support the learner to understand the meaning, impact and implications of research findings and how to present this back into the business and enable follow on work.</v>
      </c>
      <c r="G18" s="67" t="str">
        <f>'Training Plan-Template'!U25</f>
        <v xml:space="preserve">Use the Apprenticeship Progress Review to support learners with presenting this project and the follow-on work, and their impact and contribution to the business as part of their EPA.
Also, support learners to finalise their evidence of meeting all the standard KSBs relevant for their work-based project, and to feel confident when expressing their achievements during the EPA
</v>
      </c>
      <c r="H18" s="7"/>
      <c r="I18" s="7"/>
    </row>
    <row r="19" spans="1:9" x14ac:dyDescent="0.25">
      <c r="A19" s="7"/>
      <c r="B19" s="68"/>
      <c r="C19" s="64"/>
      <c r="D19" s="64"/>
      <c r="E19" s="69"/>
      <c r="F19" s="69"/>
      <c r="G19" s="70"/>
      <c r="H19" s="7"/>
      <c r="I19" s="7"/>
    </row>
    <row r="20" spans="1:9" ht="62.25" customHeight="1" x14ac:dyDescent="0.25">
      <c r="A20" s="7"/>
      <c r="B20" s="75" t="str">
        <f>'Training Plan-Template'!C28</f>
        <v>Gateway Period</v>
      </c>
      <c r="C20" s="63">
        <f>'Training Plan-Template'!E28</f>
        <v>36</v>
      </c>
      <c r="D20" s="63">
        <f>'Training Plan-Template'!F28</f>
        <v>40</v>
      </c>
      <c r="E20" s="66" t="str">
        <f>'Training Plan-Template'!S28</f>
        <v xml:space="preserve">Encourage the learner to work continuously on their Portfolio, and be available for consultation. </v>
      </c>
      <c r="F20" s="66" t="str">
        <f>'Training Plan-Template'!T28</f>
        <v>Support the learner in collecting evidence for the Portfolio and aligning it to the appropriate KSBs. Support the learner by participating in mock EPA interviews organised by SHU.</v>
      </c>
      <c r="G20" s="67" t="str">
        <f>'Training Plan-Template'!U28</f>
        <v>Offer further support to the learner in responding to any queries on their evidence or work based investigation.</v>
      </c>
      <c r="H20" s="7"/>
      <c r="I20" s="7"/>
    </row>
    <row r="21" spans="1:9" ht="67.5" customHeight="1" x14ac:dyDescent="0.25">
      <c r="A21" s="7"/>
      <c r="B21" s="76" t="str">
        <f>'Training Plan-Template'!C29</f>
        <v>Independent End Point Assessment</v>
      </c>
      <c r="C21" s="65">
        <f>'Training Plan-Template'!E29</f>
        <v>41</v>
      </c>
      <c r="D21" s="65">
        <f>'Training Plan-Template'!F29</f>
        <v>42</v>
      </c>
      <c r="E21" s="71" t="str">
        <f>'Training Plan-Template'!S29</f>
        <v>Provide availability to WBC and professional body to set up the EPA in a timely manner.</v>
      </c>
      <c r="F21" s="71" t="str">
        <f>'Training Plan-Template'!T29</f>
        <v>Provide professional and personal support to the learner during the EPA interview, and ask probing questions to highlight the full evidence of impact to best effect.</v>
      </c>
      <c r="G21" s="72" t="str">
        <f>'Training Plan-Template'!U29</f>
        <v xml:space="preserve">Provide opportunities for the apprentice to continue developing their KSBs beyond the programme. In case of a referral, provide further support to the learner in cooperation with the WBC. </v>
      </c>
      <c r="H21" s="7"/>
      <c r="I21" s="7"/>
    </row>
    <row r="22" spans="1:9" ht="38.450000000000003" customHeight="1" x14ac:dyDescent="0.25">
      <c r="A22" s="7"/>
      <c r="B22" s="7"/>
      <c r="C22" s="7"/>
      <c r="D22" s="7"/>
      <c r="E22" s="7"/>
      <c r="F22" s="7"/>
      <c r="G22" s="7"/>
      <c r="H22" s="7"/>
      <c r="I22" s="7"/>
    </row>
    <row r="23" spans="1:9" x14ac:dyDescent="0.25">
      <c r="A23" s="7"/>
      <c r="B23" s="7"/>
      <c r="C23" s="7"/>
      <c r="D23" s="7"/>
      <c r="E23" s="7"/>
      <c r="F23" s="7"/>
      <c r="G23" s="7"/>
      <c r="H23" s="7"/>
      <c r="I23" s="7"/>
    </row>
    <row r="24" spans="1:9" x14ac:dyDescent="0.25">
      <c r="A24" s="7"/>
      <c r="B24" s="7"/>
      <c r="C24" s="7"/>
      <c r="D24" s="7"/>
      <c r="E24" s="7"/>
      <c r="F24" s="7"/>
      <c r="G24" s="7"/>
      <c r="H24" s="7"/>
      <c r="I24" s="7"/>
    </row>
    <row r="25" spans="1:9" x14ac:dyDescent="0.25">
      <c r="A25" s="7"/>
      <c r="B25" s="7"/>
      <c r="C25" s="7"/>
      <c r="D25" s="7"/>
      <c r="E25" s="7"/>
      <c r="F25" s="7"/>
      <c r="G25" s="7"/>
      <c r="H25" s="7"/>
      <c r="I25" s="7"/>
    </row>
    <row r="26" spans="1:9" x14ac:dyDescent="0.25">
      <c r="A26" s="7"/>
      <c r="H26" s="7"/>
      <c r="I26" s="7"/>
    </row>
  </sheetData>
  <mergeCells count="2">
    <mergeCell ref="B4:G4"/>
    <mergeCell ref="B3:G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3.xml><?xml version="1.0" encoding="utf-8"?>
<ds:datastoreItem xmlns:ds="http://schemas.openxmlformats.org/officeDocument/2006/customXml" ds:itemID="{423551C1-084F-4242-ADF7-57DA6444C1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Tudor, Louise</cp:lastModifiedBy>
  <cp:revision/>
  <dcterms:created xsi:type="dcterms:W3CDTF">2016-10-28T08:33:31Z</dcterms:created>
  <dcterms:modified xsi:type="dcterms:W3CDTF">2023-02-09T15:13:12Z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