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https://sheffieldhallam-my.sharepoint.com/personal/kj0858_hallam_shu_ac_uk/Documents/New folder/New folder/"/>
    </mc:Choice>
  </mc:AlternateContent>
  <xr:revisionPtr revIDLastSave="46" documentId="8_{E47E5DFC-029E-4CBE-966B-62E36735A88D}" xr6:coauthVersionLast="47" xr6:coauthVersionMax="47" xr10:uidLastSave="{694E8BA5-6B2B-45FA-BEBA-D190AFC641D2}"/>
  <bookViews>
    <workbookView xWindow="28680" yWindow="-60" windowWidth="29040" windowHeight="15840" xr2:uid="{00000000-000D-0000-FFFF-FFFF00000000}"/>
  </bookViews>
  <sheets>
    <sheet name="Training Plan-Template" sheetId="1" r:id="rId1"/>
    <sheet name="OTJT breakdown &amp; Pie chart" sheetId="2" r:id="rId2"/>
    <sheet name="Employer Plan on a Page" sheetId="3" r:id="rId3"/>
  </sheets>
  <definedNames>
    <definedName name="pub">#REF!</definedName>
    <definedName name="x">#REF!</definedName>
    <definedName name="y">#REF!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7" roundtripDataSignature="AMtx7miMsim46OJSgMO/73qIIN/QJpNibQ=="/>
    </ext>
  </extLst>
</workbook>
</file>

<file path=xl/calcChain.xml><?xml version="1.0" encoding="utf-8"?>
<calcChain xmlns="http://schemas.openxmlformats.org/spreadsheetml/2006/main">
  <c r="D27" i="3" l="1"/>
  <c r="C27" i="3"/>
  <c r="B27" i="3"/>
  <c r="G25" i="3"/>
  <c r="F25" i="3"/>
  <c r="E25" i="3"/>
  <c r="D25" i="3"/>
  <c r="C25" i="3"/>
  <c r="B25" i="3"/>
  <c r="G24" i="3"/>
  <c r="F24" i="3"/>
  <c r="E24" i="3"/>
  <c r="D24" i="3"/>
  <c r="C24" i="3"/>
  <c r="B24" i="3"/>
  <c r="G23" i="3"/>
  <c r="F23" i="3"/>
  <c r="E23" i="3"/>
  <c r="D23" i="3"/>
  <c r="C23" i="3"/>
  <c r="B23" i="3"/>
  <c r="G22" i="3"/>
  <c r="F22" i="3"/>
  <c r="E22" i="3"/>
  <c r="D22" i="3"/>
  <c r="C22" i="3"/>
  <c r="B22" i="3"/>
  <c r="G21" i="3"/>
  <c r="F21" i="3"/>
  <c r="E21" i="3"/>
  <c r="D21" i="3"/>
  <c r="C21" i="3"/>
  <c r="B21" i="3"/>
  <c r="G20" i="3"/>
  <c r="F20" i="3"/>
  <c r="E20" i="3"/>
  <c r="D20" i="3"/>
  <c r="C20" i="3"/>
  <c r="B20" i="3"/>
  <c r="G18" i="3"/>
  <c r="F18" i="3"/>
  <c r="E18" i="3"/>
  <c r="D18" i="3"/>
  <c r="C18" i="3"/>
  <c r="B18" i="3"/>
  <c r="G17" i="3"/>
  <c r="F17" i="3"/>
  <c r="E17" i="3"/>
  <c r="D17" i="3"/>
  <c r="C17" i="3"/>
  <c r="B17" i="3"/>
  <c r="G16" i="3"/>
  <c r="F16" i="3"/>
  <c r="E16" i="3"/>
  <c r="D16" i="3"/>
  <c r="C16" i="3"/>
  <c r="B16" i="3"/>
  <c r="G15" i="3"/>
  <c r="F15" i="3"/>
  <c r="E15" i="3"/>
  <c r="D15" i="3"/>
  <c r="C15" i="3"/>
  <c r="B15" i="3"/>
  <c r="G14" i="3"/>
  <c r="F14" i="3"/>
  <c r="E14" i="3"/>
  <c r="D14" i="3"/>
  <c r="C14" i="3"/>
  <c r="B14" i="3"/>
  <c r="G13" i="3"/>
  <c r="F13" i="3"/>
  <c r="E13" i="3"/>
  <c r="D13" i="3"/>
  <c r="C13" i="3"/>
  <c r="B13" i="3"/>
  <c r="G11" i="3"/>
  <c r="F11" i="3"/>
  <c r="E11" i="3"/>
  <c r="D11" i="3"/>
  <c r="C11" i="3"/>
  <c r="B11" i="3"/>
  <c r="G10" i="3"/>
  <c r="F10" i="3"/>
  <c r="E10" i="3"/>
  <c r="D10" i="3"/>
  <c r="C10" i="3"/>
  <c r="B10" i="3"/>
  <c r="G9" i="3"/>
  <c r="F9" i="3"/>
  <c r="E9" i="3"/>
  <c r="D9" i="3"/>
  <c r="C9" i="3"/>
  <c r="B9" i="3"/>
  <c r="G8" i="3"/>
  <c r="F8" i="3"/>
  <c r="E8" i="3"/>
  <c r="D8" i="3"/>
  <c r="C8" i="3"/>
  <c r="B8" i="3"/>
  <c r="G7" i="3"/>
  <c r="F7" i="3"/>
  <c r="E7" i="3"/>
  <c r="D7" i="3"/>
  <c r="C7" i="3"/>
  <c r="B7" i="3"/>
  <c r="G6" i="3"/>
  <c r="F6" i="3"/>
  <c r="E6" i="3"/>
  <c r="D6" i="3"/>
  <c r="C6" i="3"/>
  <c r="B6" i="3"/>
  <c r="B3" i="3" a="1"/>
  <c r="B3" i="3" s="1"/>
  <c r="B2" i="3"/>
  <c r="B1" i="3"/>
  <c r="L9" i="2"/>
  <c r="L8" i="2"/>
  <c r="L7" i="2"/>
  <c r="L6" i="2"/>
  <c r="L5" i="2"/>
  <c r="L4" i="2"/>
  <c r="L3" i="2"/>
  <c r="L2" i="2"/>
  <c r="F2" i="2"/>
  <c r="F1" i="2"/>
  <c r="Q37" i="1"/>
  <c r="I8" i="2" s="1"/>
  <c r="M7" i="2" s="1"/>
  <c r="P37" i="1"/>
  <c r="O37" i="1"/>
  <c r="F13" i="2" s="1"/>
  <c r="N37" i="1"/>
  <c r="F12" i="2" s="1"/>
  <c r="M6" i="2" s="1"/>
  <c r="M37" i="1"/>
  <c r="F11" i="2" s="1"/>
  <c r="M5" i="2" s="1"/>
  <c r="L37" i="1"/>
  <c r="F10" i="2" s="1"/>
  <c r="M4" i="2" s="1"/>
  <c r="K37" i="1"/>
  <c r="F9" i="2" s="1"/>
  <c r="M3" i="2" s="1"/>
  <c r="J37" i="1"/>
  <c r="F8" i="2" s="1"/>
  <c r="M2" i="2" s="1"/>
  <c r="H37" i="1"/>
  <c r="F5" i="2" s="1"/>
  <c r="I10" i="1"/>
  <c r="I36" i="1" l="1"/>
  <c r="I27" i="1"/>
  <c r="I24" i="1"/>
  <c r="I32" i="1"/>
  <c r="S32" i="1" s="1"/>
  <c r="I18" i="1"/>
  <c r="S18" i="1" s="1"/>
  <c r="I28" i="1"/>
  <c r="R27" i="1"/>
  <c r="I20" i="1"/>
  <c r="S27" i="1"/>
  <c r="R18" i="1"/>
  <c r="I17" i="1"/>
  <c r="R32" i="1" l="1"/>
  <c r="I37" i="1"/>
  <c r="S17" i="1"/>
  <c r="R17" i="1"/>
  <c r="S28" i="1"/>
  <c r="R28" i="1"/>
  <c r="S36" i="1"/>
  <c r="R36" i="1"/>
  <c r="S20" i="1"/>
  <c r="R20" i="1"/>
  <c r="R24" i="1"/>
  <c r="S24" i="1"/>
  <c r="R37" i="1" l="1"/>
  <c r="I9" i="2" s="1"/>
  <c r="M8" i="2" s="1"/>
  <c r="I11" i="1"/>
  <c r="F4" i="2" s="1"/>
  <c r="F6" i="2" s="1"/>
  <c r="S37" i="1"/>
  <c r="I10" i="2" s="1"/>
  <c r="M9" i="2" s="1"/>
</calcChain>
</file>

<file path=xl/sharedStrings.xml><?xml version="1.0" encoding="utf-8"?>
<sst xmlns="http://schemas.openxmlformats.org/spreadsheetml/2006/main" count="315" uniqueCount="286">
  <si>
    <t>BSC (HONS) OPERATING DEPARTMENT PRACTICE (DA)</t>
  </si>
  <si>
    <t>https://www.instituteforapprenticeships.org/apprenticeship-standards/operating-department-practitioner-integrated-degree-v1-0</t>
  </si>
  <si>
    <t>https://haso.skillsforhealth.org.uk/wp-content/uploads/2022/08/2022.08.09-L6-operating-department-practitionerST0582_Assessment-plan-for-information-only.pdf</t>
  </si>
  <si>
    <t>Level of Delivery and EPA</t>
  </si>
  <si>
    <t>Colour coding key for Mapping Modules to the KSBs</t>
  </si>
  <si>
    <t>Mandatory Components:</t>
  </si>
  <si>
    <t>BSc (HONS) Operating Department Practice (DA)</t>
  </si>
  <si>
    <t>Strong Direct Relationship</t>
  </si>
  <si>
    <t>Definite but lesser focus</t>
  </si>
  <si>
    <t>Relevant but more contextual learning</t>
  </si>
  <si>
    <t>Duration of practical programme (years)</t>
  </si>
  <si>
    <t xml:space="preserve"> (excluding Gateway period and EPA - typically 1-2 months)</t>
  </si>
  <si>
    <t>Off the Job Training Generic Target</t>
  </si>
  <si>
    <t>Off The Job Training Programme Specific Target</t>
  </si>
  <si>
    <t>(to be included in the ILR and delivered)</t>
  </si>
  <si>
    <r>
      <rPr>
        <b/>
        <sz val="14"/>
        <color rgb="FFFFFFFF"/>
        <rFont val="Calibri"/>
        <family val="2"/>
      </rPr>
      <t xml:space="preserve">Modules 
</t>
    </r>
    <r>
      <rPr>
        <sz val="14"/>
        <color rgb="FFFFFFFF"/>
        <rFont val="Calibri"/>
        <family val="2"/>
      </rPr>
      <t>(and other mandated training if applicable)
(All SHU delivered unless stated in brackets)</t>
    </r>
  </si>
  <si>
    <t>Credits</t>
  </si>
  <si>
    <t>Start (month)</t>
  </si>
  <si>
    <t>End (month)</t>
  </si>
  <si>
    <t>RPL notes</t>
  </si>
  <si>
    <r>
      <rPr>
        <b/>
        <sz val="14"/>
        <color rgb="FFFFFFFF"/>
        <rFont val="Calibri"/>
        <family val="2"/>
      </rPr>
      <t xml:space="preserve">RPL 
</t>
    </r>
    <r>
      <rPr>
        <sz val="14"/>
        <color rgb="FFFFFFFF"/>
        <rFont val="Calibri"/>
        <family val="2"/>
      </rPr>
      <t>(No. hrs to reduce)</t>
    </r>
  </si>
  <si>
    <r>
      <rPr>
        <b/>
        <sz val="14"/>
        <color rgb="FFFFFFFF"/>
        <rFont val="Calibri"/>
        <family val="2"/>
      </rPr>
      <t xml:space="preserve">OTJT
</t>
    </r>
    <r>
      <rPr>
        <sz val="14"/>
        <color rgb="FFFFFFFF"/>
        <rFont val="Calibri"/>
        <family val="2"/>
      </rPr>
      <t>(pro rata to module)</t>
    </r>
  </si>
  <si>
    <t>Campus face to face learning (e.g. lectures)</t>
  </si>
  <si>
    <t xml:space="preserve">Campus tutorial / seminar </t>
  </si>
  <si>
    <t>Portfolio / KSB workshops</t>
  </si>
  <si>
    <t xml:space="preserve">On-line live learning </t>
  </si>
  <si>
    <t xml:space="preserve">Timetabled student led working </t>
  </si>
  <si>
    <t>1:1 Supervision</t>
  </si>
  <si>
    <t>Clinical Competence Activities</t>
  </si>
  <si>
    <t>Time during working day to focus on assessment preparation</t>
  </si>
  <si>
    <t>Employer-led Training activities (including experiential and project based learning)</t>
  </si>
  <si>
    <r>
      <rPr>
        <b/>
        <sz val="11"/>
        <color theme="1"/>
        <rFont val="Calibri"/>
        <family val="2"/>
      </rPr>
      <t>Employer-Led Training Plan</t>
    </r>
    <r>
      <rPr>
        <sz val="11"/>
        <color theme="1"/>
        <rFont val="Calibri"/>
        <family val="2"/>
      </rPr>
      <t xml:space="preserve"> (including requirements for Gateway and/or EPA)
Before, during, after this module, what are the minimum commitment from employer in this Training Plan to meet the WBL Asessment  of the module and progress beyond towards EPA
What do we expect the employer to do to support a KSB-integrated curriculum and its assessment?
Take into account the variation in employer size and type
</t>
    </r>
  </si>
  <si>
    <t>You will be able to:</t>
  </si>
  <si>
    <t>Practice as an autonomous ODP, assessing patients in theatres &amp; associated areas, exercising professional judgement to establish patient centred goals, &amp; to accept, plan, initiate, modify, refer, or cease treatment within prescribed limits</t>
  </si>
  <si>
    <t>Recognise disease &amp; trauma processes relevant to perioperative care</t>
  </si>
  <si>
    <t>Accurately calculate &amp; record prescribed drug doses</t>
  </si>
  <si>
    <t>Change practice to account for new developments or changing contexts in what constitutes best practice in perioperative care, through effective change management</t>
  </si>
  <si>
    <t>Respond appropriately to emergency situations</t>
  </si>
  <si>
    <t>Conduct appropriate diagnostic, monitoring, treatment &amp; therapy procedures safely &amp; effectively</t>
  </si>
  <si>
    <t>Undertake anaesthetic, surgical &amp; post-anaesthesia care interventions including managing airways, cannulation, catheterisation &amp; manual handling/positioning</t>
  </si>
  <si>
    <t>Monitor airway, breathing &amp; circulation</t>
  </si>
  <si>
    <t>Monitor &amp; record fluid balance &amp; administer prescribed fluids appropriately</t>
  </si>
  <si>
    <t>Monitor the effects of drugs &amp; take appropriate action is response to significant change</t>
  </si>
  <si>
    <t>Assess &amp; monitor individuals pain status &amp; administer prescribed pain relief appropriately</t>
  </si>
  <si>
    <t>Select appropriate techniques &amp; equipment; undertake &amp; record thorough assessments &amp; investigations.</t>
  </si>
  <si>
    <t>Maintaining Basic, Intermediate or Advanced Life Support qualifications where appropriate</t>
  </si>
  <si>
    <t>Assist anaesthesia with the use of medical devices &amp; pharmacological (drugs) means</t>
  </si>
  <si>
    <t>Maintain a sterile working area &amp; safely &amp; effectively perform aseptic technique (including scrubbing, gloving &amp; gowning)</t>
  </si>
  <si>
    <t>Perform scrub skills according in accordance with Perioperative Care Collaborative statement</t>
  </si>
  <si>
    <t>You will know and understand:</t>
  </si>
  <si>
    <t>How to apply professional knowledge, skills &amp; experience in partnership with other professionals to optimise outcomes for patients</t>
  </si>
  <si>
    <t>Normal anatomy &amp; physiology of the human body &amp; impact of disease, &amp; trauma processes</t>
  </si>
  <si>
    <t>Physiological parameters &amp; how to interpret changes/deviations</t>
  </si>
  <si>
    <t>How to order, store, issue, prepare &amp; administer prescribed drugs &amp; monitor their effects</t>
  </si>
  <si>
    <t>The drugs that are used in ODP practice &amp; how they affect the body</t>
  </si>
  <si>
    <t>Safe practices in the use of medical devices use for diagnostic, monitoring, or therapeutic purposes</t>
  </si>
  <si>
    <t>Effective innovation, change management &amp; planning techniques; theories of change management including tools &amp; techniques in how to apply them</t>
  </si>
  <si>
    <t>The principles &amp; practices in the management of anaesthetic &amp; surgical emergencies, e.g., a major haemorrhage or anaphylaxis.</t>
  </si>
  <si>
    <t>The management &amp; processes involved in the administration of blood &amp; blood products</t>
  </si>
  <si>
    <t>The use of research methodologies used in Operating Department Practice; the principles &amp; applications of evidence-based practice.</t>
  </si>
  <si>
    <t>The principles of hand hygiene &amp; asepsis</t>
  </si>
  <si>
    <t>Sterilisation &amp; decontamination of equipment processes</t>
  </si>
  <si>
    <t>Safeguarding processes &amp; how to raise concerns</t>
  </si>
  <si>
    <t>Infection prevention &amp; control policies &amp; procedures</t>
  </si>
  <si>
    <t>The role of the surgical first assistant in assisting with surgical interventions</t>
  </si>
  <si>
    <t>Appropriate Moving &amp; Handling Techniques</t>
  </si>
  <si>
    <t>The Structure &amp; function of health and social care services in the UK</t>
  </si>
  <si>
    <t>Recognise &amp; take account of needs &amp; diversity of individuals</t>
  </si>
  <si>
    <t>Shape or structure your practice according to evidence-based practice</t>
  </si>
  <si>
    <t>Practice in a manner ensuring equality &amp; act as an advocate for patients. Demonstrate care, compassion, confidence, courage, communication &amp; commitment for patients at their most vulnerable.</t>
  </si>
  <si>
    <t>Maintain the patient’s dignity at all times</t>
  </si>
  <si>
    <t>Demonstrate an open, honest &amp; courteous approach to patient’s relatives &amp; colleagues</t>
  </si>
  <si>
    <t>How to assess the nature &amp; complexity of a patients needs</t>
  </si>
  <si>
    <t>How to adapt practice to meet the needs of patients within the scope of ODP practice, national/local policy &amp; latest evidence</t>
  </si>
  <si>
    <t>The importance of maintaining patients’ comfort &amp; dignity at all times</t>
  </si>
  <si>
    <t>The requirements of Duty of candour regulations</t>
  </si>
  <si>
    <t>Legal &amp; ethical issues pertinent to ODP practice</t>
  </si>
  <si>
    <t>Theatre etiquette</t>
  </si>
  <si>
    <t>How to interact with patients, relatives &amp; colleagues in a professional manner</t>
  </si>
  <si>
    <t>Practice within the Health and Care Professions Council (HCPC) Standards of Proficiency for ODP’s[i] &amp; The College of Operating Department Practitioners Scope of Practice[ii]</t>
  </si>
  <si>
    <t>The legislation, standards and protocol relating to ODP practice [iii].</t>
  </si>
  <si>
    <t>Effectively lead manage &amp; delegate colleagues, working as part of the surgical team</t>
  </si>
  <si>
    <t>Work collaboratively throughout the patient’s perioperative journey with the surgical team &amp; others</t>
  </si>
  <si>
    <t>Use the evidence base to promote innovation &amp; improvement in operating department practice</t>
  </si>
  <si>
    <t>Actively participate in audit, training &amp; review activities</t>
  </si>
  <si>
    <t>Manage yourself in emergency &amp; stressful situations.</t>
  </si>
  <si>
    <t>Demonstrate self-awareness &amp; impact on others.</t>
  </si>
  <si>
    <t>Reflect on own practice &amp; challenge self &amp; others</t>
  </si>
  <si>
    <t>The concept of leadership &amp; using personal initiative</t>
  </si>
  <si>
    <t>The value of participation in training, supervision &amp; mentoring</t>
  </si>
  <si>
    <t>The importance of working collaboratively with those who provide services</t>
  </si>
  <si>
    <t>How to reflect effectively &amp; facilitate change in perioperative practice</t>
  </si>
  <si>
    <t>Team dynamics, communication &amp; patient safety with a reference to human factors</t>
  </si>
  <si>
    <t>The value &amp; impact of research, audit &amp; evaluation on operating department practice</t>
  </si>
  <si>
    <t>The importance of maintaining own health &amp; well-being; ways to manage &amp; reduce occupational stress</t>
  </si>
  <si>
    <t>Safeguard confidential information, relating to patients at all times, consistently applying data protection principles</t>
  </si>
  <si>
    <t>Apply a range of communication strategies &amp; skills within the multidisciplinary team to ensure patient safety &amp; dignity</t>
  </si>
  <si>
    <t>Use effective communication skills to support the patient at different stages of their care</t>
  </si>
  <si>
    <t>Identify barriers to communication, their potential impact &amp; strategies for management</t>
  </si>
  <si>
    <t>ensure your own behaviour supports others to work in ways that are consistent with individuals' beliefs and preferences, that regard diversity positively and that support anti-discriminatory practice</t>
  </si>
  <si>
    <t>Maintain care records that are fit for purpose &amp; process them according to legislation</t>
  </si>
  <si>
    <t>Formulate care plans including setting of timescales</t>
  </si>
  <si>
    <t>Analyse &amp; critically evaluate information collected &amp; appropriately act upon it</t>
  </si>
  <si>
    <t>The concept of confidentiality &amp; the principles of information governance</t>
  </si>
  <si>
    <t>The importance of communication in plain English; a range of verbal and non-verbal communication techniques appropriate to age, mental capacity cognitive abilities active listening and observing skills</t>
  </si>
  <si>
    <t>Communication theories and how they are applicable to the perioperative environment</t>
  </si>
  <si>
    <t>How a patient’s communication is affected by varying levels of consciousness</t>
  </si>
  <si>
    <t>legal and work setting requirements on equality, diversity, discrimination, and rights</t>
  </si>
  <si>
    <t>The importance of providing patients with appropriate information to make informed decisions</t>
  </si>
  <si>
    <t>The importance of managing records &amp; information in accordance with legislation, protocols &amp; guidelines, for example recording swab &amp; instrument counts to ensure nothing is left behind in the patient’s body after surgery</t>
  </si>
  <si>
    <t>Principles &amp; practices of the consent process</t>
  </si>
  <si>
    <t>Risk management &amp; incident reporting processes in line with organisational policy</t>
  </si>
  <si>
    <t>The impact of age, culture, ethnicity, gender, socio-economic status &amp; spiritual or religious beliefs on communication</t>
  </si>
  <si>
    <t>KSB</t>
  </si>
  <si>
    <t>S1</t>
  </si>
  <si>
    <t>S2</t>
  </si>
  <si>
    <t>S3</t>
  </si>
  <si>
    <t>S4</t>
  </si>
  <si>
    <t>S5</t>
  </si>
  <si>
    <t>S6</t>
  </si>
  <si>
    <t>S7</t>
  </si>
  <si>
    <t>S8</t>
  </si>
  <si>
    <t>S9</t>
  </si>
  <si>
    <t>S10</t>
  </si>
  <si>
    <t>S11</t>
  </si>
  <si>
    <t>S12</t>
  </si>
  <si>
    <t>S13</t>
  </si>
  <si>
    <t>S14</t>
  </si>
  <si>
    <t>S15</t>
  </si>
  <si>
    <t>S16</t>
  </si>
  <si>
    <t>K1</t>
  </si>
  <si>
    <t>K2</t>
  </si>
  <si>
    <t>K3</t>
  </si>
  <si>
    <t>K4</t>
  </si>
  <si>
    <t>K5</t>
  </si>
  <si>
    <t>K6</t>
  </si>
  <si>
    <t>K7</t>
  </si>
  <si>
    <t>K8</t>
  </si>
  <si>
    <t>K9</t>
  </si>
  <si>
    <t>K10</t>
  </si>
  <si>
    <t>K11</t>
  </si>
  <si>
    <t>K12</t>
  </si>
  <si>
    <t>K13</t>
  </si>
  <si>
    <t>K14</t>
  </si>
  <si>
    <t>K15</t>
  </si>
  <si>
    <t>K16</t>
  </si>
  <si>
    <t>K17</t>
  </si>
  <si>
    <t>B1</t>
  </si>
  <si>
    <t>B2</t>
  </si>
  <si>
    <t>B3</t>
  </si>
  <si>
    <t>B4</t>
  </si>
  <si>
    <t>B5</t>
  </si>
  <si>
    <t>K18</t>
  </si>
  <si>
    <t>K19</t>
  </si>
  <si>
    <t>K20</t>
  </si>
  <si>
    <t>K21</t>
  </si>
  <si>
    <t>K22</t>
  </si>
  <si>
    <t>K23</t>
  </si>
  <si>
    <t>K24</t>
  </si>
  <si>
    <t>B6</t>
  </si>
  <si>
    <t>K25</t>
  </si>
  <si>
    <t>B7</t>
  </si>
  <si>
    <t>B8</t>
  </si>
  <si>
    <t>B9</t>
  </si>
  <si>
    <t>B10</t>
  </si>
  <si>
    <t>B11</t>
  </si>
  <si>
    <t>B12</t>
  </si>
  <si>
    <t>B13</t>
  </si>
  <si>
    <t>K26</t>
  </si>
  <si>
    <t>K27</t>
  </si>
  <si>
    <t>K28</t>
  </si>
  <si>
    <t>K29</t>
  </si>
  <si>
    <t>K30</t>
  </si>
  <si>
    <t>K31</t>
  </si>
  <si>
    <t>K32</t>
  </si>
  <si>
    <t>B14</t>
  </si>
  <si>
    <t>B15</t>
  </si>
  <si>
    <t>B16</t>
  </si>
  <si>
    <t>B17</t>
  </si>
  <si>
    <t>B18</t>
  </si>
  <si>
    <t>B19</t>
  </si>
  <si>
    <t>B20</t>
  </si>
  <si>
    <t>B21</t>
  </si>
  <si>
    <t>K33</t>
  </si>
  <si>
    <t>K34</t>
  </si>
  <si>
    <t>K35</t>
  </si>
  <si>
    <t>K36</t>
  </si>
  <si>
    <t>K37</t>
  </si>
  <si>
    <t>K38</t>
  </si>
  <si>
    <t>K39</t>
  </si>
  <si>
    <t>K40</t>
  </si>
  <si>
    <t>K41</t>
  </si>
  <si>
    <t>K42</t>
  </si>
  <si>
    <t>BEFORE</t>
  </si>
  <si>
    <t>DURING</t>
  </si>
  <si>
    <t>AFTER</t>
  </si>
  <si>
    <t>Level 4</t>
  </si>
  <si>
    <t>DA ODP - Introduction to Perioperative Practice and Patient Care</t>
  </si>
  <si>
    <t>Enable apprentice to begin a guided journey into perioperative practice. This module sets out grounding principles of the programme and will introduce the theory to support the clinical competence.  As part of this modulepractice will plan out where they can provide learning through experience some co principle of what is required to be an ODP</t>
  </si>
  <si>
    <t xml:space="preserve">To work with apprentice to ensure they understand what KSB's they are working to.  This module is the knowledge relating to practice.  The mentors will devise experiential learning relating to thew peri operative journey and some key skills to develop in year 1.  Although the emphasis is on circulating and being a scrub practitioner, the patient journey will be covered to aid clinical understanding in year 1. Activities to be organised include scrub techniques, surgical instrumentation and equipment and patient and staff safety within the clinical environment.
It is expected that the apprentice will gain insight into the complete patient journey during this period so access to pre op assessment and other clinical settings would aid development </t>
  </si>
  <si>
    <t xml:space="preserve">The apprentice will have the learning outcomes and undrestand how these help acheive the KSB's by level 6.  The apprentice will be furnished with some core experiences to take forward into the remainder of the programme and will be able to build upon expereince. </t>
  </si>
  <si>
    <t>Collaboration for Individual and Community Wellbeing</t>
  </si>
  <si>
    <t>Identify a suitable date and time and venue to deliver a creative group for either staff, clients, carers or a combination thereof. Regardless of the work environment.</t>
  </si>
  <si>
    <t>Enable apprentice to deliver the group they have planned. Allow the apprentice an opportunity to discuss what went well and what can be improved to assist completion of the reflective assignment.</t>
  </si>
  <si>
    <t>based on module feedback, as part of progress review decide on further development of understanding of the groupwork at work - bearing in mind that this will continue on placement(s) which will broaden the apprentice insight into the profession</t>
  </si>
  <si>
    <t>DA ODP - Applied Anatomy and Physiology</t>
  </si>
  <si>
    <t>The apprentice will be given a timetable of workshops to explore A&amp;P and why this knowledge is so important to understand within the peroperative environment</t>
  </si>
  <si>
    <t xml:space="preserve">The apprentice will have the opportunities to relate practice expereince towards greater understanding of A&amp;P.
To aid this it is expected that the apprentice experience various specialities and apply A&amp;P to practice, through further study within the clinical environment.  </t>
  </si>
  <si>
    <t xml:space="preserve">We will have enabled the apprentice to complete their assessment and have the knowledge t allow them to develop further undertsanding of the patients condition. </t>
  </si>
  <si>
    <t>DA ODP - Evidence Based Practice 1</t>
  </si>
  <si>
    <t xml:space="preserve">The apprentice will be shown how the module helps them develop towards the Capstone modue at level 6, by preparing thim to acheive their level 4 gateway. </t>
  </si>
  <si>
    <t>The apprentice will develop their online portfolio ready for presentation.  The apprentice will be given opportunities to explore research related to peri operative practice</t>
  </si>
  <si>
    <t xml:space="preserve">The apprentice will have successfully negotiated requirements for assessment. </t>
  </si>
  <si>
    <t>DA ODP - Clinical Practice 1</t>
  </si>
  <si>
    <t xml:space="preserve">The apprentice will be introduced to the clinical learning environment and develop a training plan for the year ahead allowing them to achieve clinical competence. </t>
  </si>
  <si>
    <t>During the year the apprentice will receive ongoing support from the work place mentor and the university link to make sure theat progress is being manitained and that they willbe ready to complete level 4 clinical competencies.
Circulating and Scrub competencies will be the main objectives at level 4. 
Some expereintial patient follow thoughs will be require also so the apprentice can gain knowledge of the peri operative journey</t>
  </si>
  <si>
    <t xml:space="preserve">After completing level 4 competence the apprentice will be able to progress to level 5. </t>
  </si>
  <si>
    <t>Level 5</t>
  </si>
  <si>
    <t>DA ODP - Developing Complex Perioperative Practice</t>
  </si>
  <si>
    <t xml:space="preserve">The apprentice will be able to review feedback from the previous level and develop knowleddge further into level 5.  </t>
  </si>
  <si>
    <t xml:space="preserve">The employer will help provide experiencee to support learning by offering opportunies in practice related to taught subject matter.  </t>
  </si>
  <si>
    <t>The apprentice will have the supporting knowledge to aid clinical competence at level 5</t>
  </si>
  <si>
    <t>Assessing and Addressing Complexity</t>
  </si>
  <si>
    <t>Explore complex case management by the MDT and the role of the different professions involved at work</t>
  </si>
  <si>
    <t>Enable the apprentice to observe some more complex cases than they have been involved in up-to-date. Ask them to discuss the role of the different professionals involved. Review the pathway of complex cases at work. Enable the apprentice to complete both the group-work and reflective element of this module.</t>
  </si>
  <si>
    <t>Discuss a recent service development or change in relation to MDT or inter-professional working. As part of progress review amend the individual targets based on the feedback received within this module. With specific reference to the relevant KSB's</t>
  </si>
  <si>
    <t>Evidence and Enquiry for Practice</t>
  </si>
  <si>
    <t>Enable the apprentice to make contact with the local research and development department and understand how EBP is used within their workplace.</t>
  </si>
  <si>
    <t>Work with the apprentice to decide on a topic for the Critical Appraisal so that the literature review completed is relevant to the work environment. Reinforce signposting to relevant support for research skills. Enable some protected time to complete work for the assignment.</t>
  </si>
  <si>
    <t>Continue dialogue with the apprentice in preparation for the final year module (the Advancing Professional) in terms of using the topic for more in-depth literatuer review or research proposal.</t>
  </si>
  <si>
    <t>DA ODP - Pathophysiology in Perioperative Practice</t>
  </si>
  <si>
    <t xml:space="preserve">The apprentice will work with the workbased mentor and academic tutor to look at help consider cases wher the module topics are relevant. </t>
  </si>
  <si>
    <t>The apprentice will relate learning to clinical practice to further understand module learning.</t>
  </si>
  <si>
    <t xml:space="preserve">The apprentice will achieve module outcomes and increased knowledge on patient presentations to further develop their caring capabilities. </t>
  </si>
  <si>
    <t>DA ODP - Evidence Based Practice 2</t>
  </si>
  <si>
    <t xml:space="preserve">The workplace mentor in conjunction with the apprentice will plan a series of activities to enable completion of level 5 competencies that will help them meet the presentation requirements of this gateway. </t>
  </si>
  <si>
    <t xml:space="preserve">Ongoing mentoring and feedback will be utilised to keep the apprentice on track.  Research and audit opportunites will be looked at also. </t>
  </si>
  <si>
    <t>The apprentice will be able to present a portfolio of knowledge in order to be able to progress to level 6.</t>
  </si>
  <si>
    <t>DA ODP - Clinical Practice 2</t>
  </si>
  <si>
    <t xml:space="preserve">The workplace mentor in conjunction with the apprentice will plan a series of activities to enable completion of level 5 competencies. </t>
  </si>
  <si>
    <t>During the year the apprentice will receive ongoing support from the work place mentor and the university link to make sure theat progress is being manitained and that they willbe ready to complete level 5 clinical competencies.</t>
  </si>
  <si>
    <t xml:space="preserve">After completing level 5 competence the apprentice will be able to progress to level 6. </t>
  </si>
  <si>
    <t>DA ODP - Clinical Practice 3</t>
  </si>
  <si>
    <t xml:space="preserve">The workplace mentor in conjunction with the apprentice will plan a series of activities to enable completion of level 6 competencies. </t>
  </si>
  <si>
    <t>During the year the apprentice will receive ongoing support from the work place mentor and the university link to make sure theat progress is being manitained and that they willbe ready to complete level 6 clinical competencies.</t>
  </si>
  <si>
    <t>After completing level 6 competence the apprentice will be able to present their portoflio of evidence towards the EPA and capstone module.</t>
  </si>
  <si>
    <t>Level 6</t>
  </si>
  <si>
    <t>DA ODP - Managing Emergency Perioperative Practice and Critical Care</t>
  </si>
  <si>
    <t xml:space="preserve">The apprentice will have completed bith anaesthetic, surgical and pacu competencies providing a knowledge and skills base to aid progression into emergency and obstetric care. </t>
  </si>
  <si>
    <t>The apprentice will develop knowledge relating to increasing complexity of case and will gain a structured approach to critical care.</t>
  </si>
  <si>
    <t>The apprentice will have a good knowledge base to aid their clinical development.</t>
  </si>
  <si>
    <t>The Advancing Practitioner</t>
  </si>
  <si>
    <t>Discuss progress from the second year literature review into a more extended literature review and or research proposal. Where possible/appropriate discuss the apprentice involvement in data collection &amp; data analysis based on a service review/audit</t>
  </si>
  <si>
    <t>Allow apprentice to get appropriate support alongside the allocated university tutor in completing literature review or proposal.</t>
  </si>
  <si>
    <t>As part of progress review amend the individual targets based on the feedback received within this module. With specific reference to the relevant KSB's</t>
  </si>
  <si>
    <t>Professional Leadership</t>
  </si>
  <si>
    <t>Under guidance of the mentor: Explore different leadership styles in practice.</t>
  </si>
  <si>
    <t>As part of mentoring discuss the leadership skills the apprentice demonstrates at this moment in time. Review at least one reflection where the apprentices has reflected on their own leadership style and skill and development needs in relation to this. This can form the basis of CPD. Explore the pillars of practice and how these link to the work environment.</t>
  </si>
  <si>
    <t>Working with Complexity in Practice</t>
  </si>
  <si>
    <t>Explore complex case management and the integration of services at work, with emphasis of the impact this has on allied health practice at work. Enable learners to find out more about a service improvement or a service change.</t>
  </si>
  <si>
    <t>Building on the second year: Enable the apprentice to observe some more complex cases than they have been involved in up-to-date. Ask them to discuss the role of the different professionals involved. Review the pathway of complex cases at work. Enable the apprentice to complete both the group-work and reflective element of this module.</t>
  </si>
  <si>
    <t>DA ODP - Capstone (EPA)</t>
  </si>
  <si>
    <t xml:space="preserve">Alongside the workbased mentor, university link, the apprentice will have completed all the knowledge required to move towards their CAPSTONE module assessment. </t>
  </si>
  <si>
    <t>Theapprentice will be directed on preparing for their EP and CAPSTONR module and comile a portoflio for presentation fo completion of DA ODP programmme</t>
  </si>
  <si>
    <t xml:space="preserve">The apprentice will be be able to register with the HCPC. </t>
  </si>
  <si>
    <t>EPA is the Assessment Board</t>
  </si>
  <si>
    <t>Gateway Module is shaded blue</t>
  </si>
  <si>
    <t>EPA Module is Shaded Red</t>
  </si>
  <si>
    <t>Apprenticeship Standard:</t>
  </si>
  <si>
    <t>Data:</t>
  </si>
  <si>
    <t>Total Off The Job Training at full delivery:</t>
  </si>
  <si>
    <t>RPL 
(No. hrs to reduce)</t>
  </si>
  <si>
    <t>Allowance for Recognised Prior Learning:</t>
  </si>
  <si>
    <t>Campus Lectures (1 hour each)</t>
  </si>
  <si>
    <t>Project Based / Applied Learning to meet Module Assessment</t>
  </si>
  <si>
    <t>Campus tutorial / seminar (1 hour each)</t>
  </si>
  <si>
    <t>On-line taught session (1 hour delivery)</t>
  </si>
  <si>
    <t>DATA CALCULATIONS
DO NOT PRINT</t>
  </si>
  <si>
    <t>Employer Led Off The Job Training</t>
  </si>
  <si>
    <t>Module Duration
 (Start)</t>
  </si>
  <si>
    <t>Module Duration
 (End))</t>
  </si>
  <si>
    <r>
      <rPr>
        <b/>
        <sz val="11"/>
        <color rgb="FFFFFFFF"/>
        <rFont val="Calibri"/>
        <family val="2"/>
      </rPr>
      <t xml:space="preserve">Employer-led activities </t>
    </r>
    <r>
      <rPr>
        <b/>
        <i/>
        <sz val="11"/>
        <color rgb="FFFFFFFF"/>
        <rFont val="Calibri"/>
        <family val="2"/>
      </rPr>
      <t>before</t>
    </r>
    <r>
      <rPr>
        <b/>
        <sz val="11"/>
        <color rgb="FFFFFFFF"/>
        <rFont val="Calibri"/>
        <family val="2"/>
      </rPr>
      <t xml:space="preserve"> modules</t>
    </r>
  </si>
  <si>
    <r>
      <rPr>
        <b/>
        <sz val="11"/>
        <color rgb="FFFFFFFF"/>
        <rFont val="Calibri"/>
        <family val="2"/>
      </rPr>
      <t xml:space="preserve">Employer-led activities </t>
    </r>
    <r>
      <rPr>
        <b/>
        <i/>
        <sz val="11"/>
        <color rgb="FFFFFFFF"/>
        <rFont val="Calibri"/>
        <family val="2"/>
      </rPr>
      <t>during</t>
    </r>
    <r>
      <rPr>
        <b/>
        <sz val="11"/>
        <color rgb="FFFFFFFF"/>
        <rFont val="Calibri"/>
        <family val="2"/>
      </rPr>
      <t xml:space="preserve"> modules</t>
    </r>
  </si>
  <si>
    <r>
      <rPr>
        <b/>
        <sz val="11"/>
        <color rgb="FFFFFFFF"/>
        <rFont val="Calibri"/>
        <family val="2"/>
      </rPr>
      <t xml:space="preserve">Employer-led activities </t>
    </r>
    <r>
      <rPr>
        <b/>
        <i/>
        <sz val="11"/>
        <color rgb="FFFFFFFF"/>
        <rFont val="Calibri"/>
        <family val="2"/>
      </rPr>
      <t>after</t>
    </r>
    <r>
      <rPr>
        <b/>
        <sz val="11"/>
        <color rgb="FFFFFFFF"/>
        <rFont val="Calibri"/>
        <family val="2"/>
      </rPr>
      <t xml:space="preserve"> modules</t>
    </r>
  </si>
  <si>
    <t>This part time BSc (Hons) Operating Department Practice (ODP) (Degree Apprenticeship) will enable the trainee to practice as an ODP. 
This course will provide them with the ability to integrate theory and practice through intellectual enquiry and reflective practice. They will be able to engage inter-professionally as a valued member of the health care professions to deliver high quality, patient centred care. They will develop employability skills, both specific to ODP and wider transferable skills. In doing so they will demonstrate a commitment to continual professional development in their future career.
Throughout the course there will be a number of academic week blocks that consist of a blended approach to learning with a mixture of face to face and online teaching sessions, supported by off the job directed learning supported by practice. 
There are a series of assessments both academic and clinical which will give the opportunity for the apprentice to meet KSB requirments and ready to complete the End Point Assessment, meeting the Standards of Prociency to Register as a ODP with the HCPC.
The duration of the course is 36 months, excluding the End Point Assessment which typically lasts 2 months.</t>
  </si>
  <si>
    <t>Apprentixeship Training Plan for: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</si>
</sst>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scheme val="minor"/>
    </font>
    <font>
      <sz val="11"/>
      <color theme="1"/>
      <name val="Calibri"/>
      <family val="2"/>
    </font>
    <font>
      <sz val="9"/>
      <color theme="1"/>
      <name val="Calibri"/>
      <family val="2"/>
    </font>
    <font>
      <sz val="16"/>
      <color theme="0"/>
      <name val="Calibri"/>
      <family val="2"/>
    </font>
    <font>
      <sz val="12"/>
      <color theme="1"/>
      <name val="Calibri"/>
      <family val="2"/>
    </font>
    <font>
      <b/>
      <sz val="14"/>
      <color theme="1"/>
      <name val="Calibri"/>
      <family val="2"/>
    </font>
    <font>
      <u/>
      <sz val="11"/>
      <color theme="10"/>
      <name val="Calibri"/>
      <family val="2"/>
    </font>
    <font>
      <sz val="11"/>
      <name val="Calibri"/>
      <family val="2"/>
    </font>
    <font>
      <sz val="14"/>
      <color theme="1"/>
      <name val="Calibri"/>
      <family val="2"/>
    </font>
    <font>
      <b/>
      <sz val="12"/>
      <color theme="1"/>
      <name val="Calibri"/>
      <family val="2"/>
    </font>
    <font>
      <b/>
      <sz val="14"/>
      <color rgb="FFFFFFFF"/>
      <name val="Calibri"/>
      <family val="2"/>
    </font>
    <font>
      <b/>
      <sz val="14"/>
      <color theme="0"/>
      <name val="Calibri"/>
      <family val="2"/>
    </font>
    <font>
      <sz val="14"/>
      <color rgb="FF000000"/>
      <name val="Calibri"/>
      <family val="2"/>
    </font>
    <font>
      <sz val="10"/>
      <color theme="1"/>
      <name val="Calibri"/>
      <family val="2"/>
    </font>
    <font>
      <sz val="11"/>
      <color rgb="FFFFFFFF"/>
      <name val="Calibri"/>
      <family val="2"/>
    </font>
    <font>
      <b/>
      <sz val="9"/>
      <color theme="1"/>
      <name val="Calibri"/>
      <family val="2"/>
    </font>
    <font>
      <sz val="14"/>
      <color theme="0"/>
      <name val="Calibri"/>
      <family val="2"/>
    </font>
    <font>
      <sz val="12"/>
      <color theme="0"/>
      <name val="Calibri"/>
      <family val="2"/>
    </font>
    <font>
      <sz val="11"/>
      <color rgb="FF000000"/>
      <name val="Calibri"/>
      <family val="2"/>
    </font>
    <font>
      <sz val="12"/>
      <color rgb="FFFFFFFF"/>
      <name val="Calibri"/>
      <family val="2"/>
    </font>
    <font>
      <sz val="18"/>
      <color theme="0"/>
      <name val="Calibri"/>
      <family val="2"/>
    </font>
    <font>
      <sz val="18"/>
      <color theme="1"/>
      <name val="Calibri"/>
      <family val="2"/>
    </font>
    <font>
      <sz val="20"/>
      <color theme="1"/>
      <name val="Calibri"/>
      <family val="2"/>
    </font>
    <font>
      <b/>
      <sz val="20"/>
      <color theme="1"/>
      <name val="Calibri"/>
      <family val="2"/>
    </font>
    <font>
      <b/>
      <sz val="11"/>
      <color rgb="FFFFFFFF"/>
      <name val="Calibri"/>
      <family val="2"/>
    </font>
    <font>
      <sz val="14"/>
      <color rgb="FFFFFFFF"/>
      <name val="Calibri"/>
      <family val="2"/>
    </font>
    <font>
      <b/>
      <sz val="11"/>
      <color theme="1"/>
      <name val="Calibri"/>
      <family val="2"/>
    </font>
    <font>
      <b/>
      <i/>
      <sz val="11"/>
      <color rgb="FFFFFFFF"/>
      <name val="Calibri"/>
      <family val="2"/>
    </font>
  </fonts>
  <fills count="23">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rgb="FF548135"/>
        <bgColor rgb="FF548135"/>
      </patternFill>
    </fill>
    <fill>
      <patternFill patternType="solid">
        <fgColor rgb="FF92D050"/>
        <bgColor rgb="FF92D050"/>
      </patternFill>
    </fill>
    <fill>
      <patternFill patternType="solid">
        <fgColor rgb="FFFFC000"/>
        <bgColor rgb="FFFFC000"/>
      </patternFill>
    </fill>
    <fill>
      <patternFill patternType="solid">
        <fgColor rgb="FF3F3F3F"/>
        <bgColor rgb="FF3F3F3F"/>
      </patternFill>
    </fill>
    <fill>
      <patternFill patternType="solid">
        <fgColor rgb="FFFEF2CB"/>
        <bgColor rgb="FFFEF2CB"/>
      </patternFill>
    </fill>
    <fill>
      <patternFill patternType="solid">
        <fgColor rgb="FFD8D8D8"/>
        <bgColor rgb="FFD8D8D8"/>
      </patternFill>
    </fill>
    <fill>
      <patternFill patternType="solid">
        <fgColor rgb="FFD9D9D9"/>
        <bgColor rgb="FFD9D9D9"/>
      </patternFill>
    </fill>
    <fill>
      <patternFill patternType="solid">
        <fgColor rgb="FF434343"/>
        <bgColor rgb="FF434343"/>
      </patternFill>
    </fill>
    <fill>
      <patternFill patternType="solid">
        <fgColor rgb="FFB8084F"/>
        <bgColor rgb="FFB8084F"/>
      </patternFill>
    </fill>
    <fill>
      <patternFill patternType="solid">
        <fgColor rgb="FF00FF00"/>
        <bgColor rgb="FF00FF00"/>
      </patternFill>
    </fill>
    <fill>
      <patternFill patternType="solid">
        <fgColor rgb="FF38761D"/>
        <bgColor rgb="FF38761D"/>
      </patternFill>
    </fill>
    <fill>
      <patternFill patternType="solid">
        <fgColor theme="7"/>
        <bgColor theme="7"/>
      </patternFill>
    </fill>
    <fill>
      <patternFill patternType="solid">
        <fgColor theme="1"/>
        <bgColor theme="1"/>
      </patternFill>
    </fill>
    <fill>
      <patternFill patternType="solid">
        <fgColor rgb="FF002060"/>
        <bgColor rgb="FF002060"/>
      </patternFill>
    </fill>
    <fill>
      <patternFill patternType="solid">
        <fgColor rgb="FFFF0000"/>
        <bgColor rgb="FFFF0000"/>
      </patternFill>
    </fill>
    <fill>
      <patternFill patternType="solid">
        <fgColor rgb="FFBFBFBF"/>
        <bgColor rgb="FFBFBFBF"/>
      </patternFill>
    </fill>
    <fill>
      <patternFill patternType="solid">
        <fgColor rgb="FF808080"/>
        <bgColor rgb="FF808080"/>
      </patternFill>
    </fill>
    <fill>
      <patternFill patternType="solid">
        <fgColor rgb="FFA5A5A5"/>
        <bgColor rgb="FFA5A5A5"/>
      </patternFill>
    </fill>
    <fill>
      <patternFill patternType="solid">
        <fgColor rgb="FF305496"/>
        <bgColor rgb="FF305496"/>
      </patternFill>
    </fill>
  </fills>
  <borders count="64">
    <border>
      <left/>
      <right/>
      <top/>
      <bottom/>
      <diagonal/>
    </border>
    <border>
      <left/>
      <right style="thin">
        <color rgb="FF000000"/>
      </right>
      <top style="thin">
        <color rgb="FF000000"/>
      </top>
      <bottom/>
      <diagonal/>
    </border>
    <border>
      <left style="thin">
        <color rgb="FF000000"/>
      </left>
      <right/>
      <top/>
      <bottom style="dotted">
        <color rgb="FF000000"/>
      </bottom>
      <diagonal/>
    </border>
    <border>
      <left/>
      <right/>
      <top/>
      <bottom style="dotted">
        <color rgb="FF000000"/>
      </bottom>
      <diagonal/>
    </border>
    <border>
      <left/>
      <right style="thin">
        <color rgb="FF000000"/>
      </right>
      <top/>
      <bottom style="dotted">
        <color rgb="FF000000"/>
      </bottom>
      <diagonal/>
    </border>
    <border>
      <left style="thin">
        <color rgb="FF000000"/>
      </left>
      <right/>
      <top style="dotted">
        <color rgb="FF000000"/>
      </top>
      <bottom style="dotted">
        <color rgb="FF000000"/>
      </bottom>
      <diagonal/>
    </border>
    <border>
      <left/>
      <right/>
      <top style="dotted">
        <color rgb="FF000000"/>
      </top>
      <bottom style="dotted">
        <color rgb="FF000000"/>
      </bottom>
      <diagonal/>
    </border>
    <border>
      <left/>
      <right style="thin">
        <color rgb="FF000000"/>
      </right>
      <top style="dotted">
        <color rgb="FF000000"/>
      </top>
      <bottom style="dotted">
        <color rgb="FF000000"/>
      </bottom>
      <diagonal/>
    </border>
    <border>
      <left style="thin">
        <color rgb="FF000000"/>
      </left>
      <right/>
      <top style="dotted">
        <color rgb="FF000000"/>
      </top>
      <bottom style="thin">
        <color rgb="FF000000"/>
      </bottom>
      <diagonal/>
    </border>
    <border>
      <left/>
      <right/>
      <top style="dotted">
        <color rgb="FF000000"/>
      </top>
      <bottom style="thin">
        <color rgb="FF000000"/>
      </bottom>
      <diagonal/>
    </border>
    <border>
      <left/>
      <right style="thin">
        <color rgb="FF000000"/>
      </right>
      <top style="dotted">
        <color rgb="FF000000"/>
      </top>
      <bottom style="thin">
        <color rgb="FF000000"/>
      </bottom>
      <diagonal/>
    </border>
    <border>
      <left/>
      <right/>
      <top/>
      <bottom/>
      <diagonal/>
    </border>
    <border>
      <left style="thin">
        <color theme="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BFBFBF"/>
      </right>
      <top style="thin">
        <color rgb="FF000000"/>
      </top>
      <bottom style="thin">
        <color rgb="FFBFBFBF"/>
      </bottom>
      <diagonal/>
    </border>
    <border>
      <left/>
      <right style="thin">
        <color rgb="FFBFBFBF"/>
      </right>
      <top style="thin">
        <color rgb="FF000000"/>
      </top>
      <bottom style="thin">
        <color rgb="FFBFBFBF"/>
      </bottom>
      <diagonal/>
    </border>
    <border>
      <left style="thin">
        <color rgb="FFBFBFBF"/>
      </left>
      <right style="thin">
        <color rgb="FFBFBFBF"/>
      </right>
      <top style="thin">
        <color rgb="FF000000"/>
      </top>
      <bottom style="thin">
        <color rgb="FFBFBFBF"/>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dotted">
        <color rgb="FF000000"/>
      </right>
      <top style="thin">
        <color rgb="FF000000"/>
      </top>
      <bottom style="dotted">
        <color rgb="FF000000"/>
      </bottom>
      <diagonal/>
    </border>
    <border>
      <left style="dotted">
        <color rgb="FF000000"/>
      </left>
      <right style="dotted">
        <color rgb="FF000000"/>
      </right>
      <top style="thin">
        <color rgb="FF000000"/>
      </top>
      <bottom style="dotted">
        <color rgb="FF000000"/>
      </bottom>
      <diagonal/>
    </border>
    <border>
      <left style="dotted">
        <color rgb="FF000000"/>
      </left>
      <right style="thin">
        <color rgb="FF000000"/>
      </right>
      <top style="thin">
        <color rgb="FF000000"/>
      </top>
      <bottom style="dotted">
        <color rgb="FF000000"/>
      </bottom>
      <diagonal/>
    </border>
    <border>
      <left style="thin">
        <color rgb="FF000000"/>
      </left>
      <right style="thin">
        <color rgb="FFBFBFBF"/>
      </right>
      <top style="thin">
        <color rgb="FFBFBFBF"/>
      </top>
      <bottom style="thin">
        <color rgb="FFBFBFBF"/>
      </bottom>
      <diagonal/>
    </border>
    <border>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style="thin">
        <color rgb="FF000000"/>
      </left>
      <right style="thin">
        <color rgb="FF7F7F7F"/>
      </right>
      <top style="thin">
        <color rgb="FF000000"/>
      </top>
      <bottom style="thin">
        <color rgb="FF7F7F7F"/>
      </bottom>
      <diagonal/>
    </border>
    <border>
      <left style="thin">
        <color rgb="FF7F7F7F"/>
      </left>
      <right style="thin">
        <color rgb="FF7F7F7F"/>
      </right>
      <top style="thin">
        <color rgb="FF000000"/>
      </top>
      <bottom style="thin">
        <color rgb="FF7F7F7F"/>
      </bottom>
      <diagonal/>
    </border>
    <border>
      <left style="thin">
        <color rgb="FF7F7F7F"/>
      </left>
      <right style="thin">
        <color rgb="FF000000"/>
      </right>
      <top style="thin">
        <color rgb="FF000000"/>
      </top>
      <bottom style="thin">
        <color rgb="FF7F7F7F"/>
      </bottom>
      <diagonal/>
    </border>
    <border>
      <left style="medium">
        <color rgb="FFCCCCCC"/>
      </left>
      <right style="medium">
        <color rgb="FFCCCCCC"/>
      </right>
      <top style="medium">
        <color rgb="FFCCCCCC"/>
      </top>
      <bottom style="medium">
        <color rgb="FFCCCCCC"/>
      </bottom>
      <diagonal/>
    </border>
    <border>
      <left style="dotted">
        <color rgb="FF000000"/>
      </left>
      <right style="thin">
        <color rgb="FF000000"/>
      </right>
      <top style="dotted">
        <color rgb="FF000000"/>
      </top>
      <bottom style="dotted">
        <color rgb="FF000000"/>
      </bottom>
      <diagonal/>
    </border>
    <border>
      <left style="thin">
        <color rgb="FF000000"/>
      </left>
      <right style="thin">
        <color rgb="FF808080"/>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style="thin">
        <color rgb="FF000000"/>
      </right>
      <top style="thin">
        <color rgb="FF808080"/>
      </top>
      <bottom style="thin">
        <color rgb="FF808080"/>
      </bottom>
      <diagonal/>
    </border>
    <border>
      <left style="dotted">
        <color rgb="FF000000"/>
      </left>
      <right style="thin">
        <color rgb="FF000000"/>
      </right>
      <top style="dotted">
        <color rgb="FF000000"/>
      </top>
      <bottom style="thin">
        <color rgb="FF000000"/>
      </bottom>
      <diagonal/>
    </border>
    <border>
      <left style="thin">
        <color rgb="FF000000"/>
      </left>
      <right style="thin">
        <color rgb="FF7F7F7F"/>
      </right>
      <top style="thin">
        <color rgb="FF7F7F7F"/>
      </top>
      <bottom style="thin">
        <color rgb="FF7F7F7F"/>
      </bottom>
      <diagonal/>
    </border>
    <border>
      <left style="thin">
        <color rgb="FF7F7F7F"/>
      </left>
      <right style="thin">
        <color rgb="FF7F7F7F"/>
      </right>
      <top style="thin">
        <color rgb="FF7F7F7F"/>
      </top>
      <bottom style="thin">
        <color rgb="FF7F7F7F"/>
      </bottom>
      <diagonal/>
    </border>
    <border>
      <left style="thin">
        <color rgb="FF7F7F7F"/>
      </left>
      <right style="thin">
        <color rgb="FF000000"/>
      </right>
      <top style="thin">
        <color rgb="FF7F7F7F"/>
      </top>
      <bottom style="thin">
        <color rgb="FF7F7F7F"/>
      </bottom>
      <diagonal/>
    </border>
    <border>
      <left/>
      <right style="thin">
        <color rgb="FF000000"/>
      </right>
      <top/>
      <bottom/>
      <diagonal/>
    </border>
    <border>
      <left style="dotted">
        <color rgb="FF000000"/>
      </left>
      <right style="thin">
        <color rgb="FF000000"/>
      </right>
      <top style="dotted">
        <color rgb="FF000000"/>
      </top>
      <bottom/>
      <diagonal/>
    </border>
    <border>
      <left/>
      <right style="dotted">
        <color rgb="FF000000"/>
      </right>
      <top/>
      <bottom style="dotted">
        <color rgb="FF000000"/>
      </bottom>
      <diagonal/>
    </border>
    <border>
      <left style="thin">
        <color rgb="FF000000"/>
      </left>
      <right style="thin">
        <color rgb="FF808080"/>
      </right>
      <top style="thin">
        <color rgb="FF000000"/>
      </top>
      <bottom style="thin">
        <color rgb="FF808080"/>
      </bottom>
      <diagonal/>
    </border>
    <border>
      <left style="thin">
        <color rgb="FF808080"/>
      </left>
      <right style="thin">
        <color rgb="FF808080"/>
      </right>
      <top style="thin">
        <color rgb="FF000000"/>
      </top>
      <bottom style="thin">
        <color rgb="FF808080"/>
      </bottom>
      <diagonal/>
    </border>
    <border>
      <left style="thin">
        <color rgb="FF808080"/>
      </left>
      <right style="thin">
        <color rgb="FF000000"/>
      </right>
      <top style="thin">
        <color rgb="FF000000"/>
      </top>
      <bottom style="thin">
        <color rgb="FF808080"/>
      </bottom>
      <diagonal/>
    </border>
    <border>
      <left style="dotted">
        <color rgb="FF000000"/>
      </left>
      <right style="thin">
        <color rgb="FF000000"/>
      </right>
      <top/>
      <bottom style="dotted">
        <color rgb="FF000000"/>
      </bottom>
      <diagonal/>
    </border>
    <border>
      <left style="thin">
        <color rgb="FF000000"/>
      </left>
      <right style="thin">
        <color rgb="FF7F7F7F"/>
      </right>
      <top style="thin">
        <color rgb="FF7F7F7F"/>
      </top>
      <bottom style="thin">
        <color rgb="FF000000"/>
      </bottom>
      <diagonal/>
    </border>
    <border>
      <left style="thin">
        <color rgb="FF7F7F7F"/>
      </left>
      <right style="thin">
        <color rgb="FF7F7F7F"/>
      </right>
      <top style="thin">
        <color rgb="FF7F7F7F"/>
      </top>
      <bottom style="thin">
        <color rgb="FF000000"/>
      </bottom>
      <diagonal/>
    </border>
    <border>
      <left style="thin">
        <color rgb="FF7F7F7F"/>
      </left>
      <right style="thin">
        <color rgb="FF000000"/>
      </right>
      <top style="thin">
        <color rgb="FF7F7F7F"/>
      </top>
      <bottom style="thin">
        <color rgb="FF000000"/>
      </bottom>
      <diagonal/>
    </border>
    <border>
      <left style="thin">
        <color rgb="FF000000"/>
      </left>
      <right style="thin">
        <color rgb="FFBFBFBF"/>
      </right>
      <top style="thin">
        <color rgb="FFBFBFBF"/>
      </top>
      <bottom style="thin">
        <color rgb="FF000000"/>
      </bottom>
      <diagonal/>
    </border>
    <border>
      <left style="dotted">
        <color rgb="FF000000"/>
      </left>
      <right style="dotted">
        <color rgb="FF000000"/>
      </right>
      <top/>
      <bottom style="dotted">
        <color rgb="FF000000"/>
      </bottom>
      <diagonal/>
    </border>
    <border>
      <left/>
      <right/>
      <top style="thin">
        <color rgb="FF000000"/>
      </top>
      <bottom/>
      <diagonal/>
    </border>
    <border>
      <left style="medium">
        <color rgb="FF000000"/>
      </left>
      <right style="hair">
        <color rgb="FF000000"/>
      </right>
      <top style="medium">
        <color rgb="FF000000"/>
      </top>
      <bottom style="medium">
        <color rgb="FF000000"/>
      </bottom>
      <diagonal/>
    </border>
    <border>
      <left style="hair">
        <color rgb="FF000000"/>
      </left>
      <right style="hair">
        <color rgb="FF000000"/>
      </right>
      <top style="medium">
        <color rgb="FF000000"/>
      </top>
      <bottom style="medium">
        <color rgb="FF000000"/>
      </bottom>
      <diagonal/>
    </border>
    <border>
      <left style="hair">
        <color rgb="FF000000"/>
      </left>
      <right style="medium">
        <color rgb="FF000000"/>
      </right>
      <top style="medium">
        <color rgb="FF000000"/>
      </top>
      <bottom style="medium">
        <color rgb="FF000000"/>
      </bottom>
      <diagonal/>
    </border>
    <border>
      <left style="medium">
        <color rgb="FF000000"/>
      </left>
      <right style="hair">
        <color rgb="FF000000"/>
      </right>
      <top style="medium">
        <color rgb="FF000000"/>
      </top>
      <bottom style="hair">
        <color rgb="FF000000"/>
      </bottom>
      <diagonal/>
    </border>
    <border>
      <left style="hair">
        <color rgb="FF000000"/>
      </left>
      <right style="hair">
        <color rgb="FF000000"/>
      </right>
      <top style="medium">
        <color rgb="FF000000"/>
      </top>
      <bottom style="hair">
        <color rgb="FF000000"/>
      </bottom>
      <diagonal/>
    </border>
    <border>
      <left style="hair">
        <color rgb="FF000000"/>
      </left>
      <right style="medium">
        <color rgb="FF000000"/>
      </right>
      <top style="medium">
        <color rgb="FF000000"/>
      </top>
      <bottom style="hair">
        <color rgb="FF000000"/>
      </bottom>
      <diagonal/>
    </border>
    <border>
      <left style="medium">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medium">
        <color rgb="FF000000"/>
      </left>
      <right style="hair">
        <color rgb="FF000000"/>
      </right>
      <top style="hair">
        <color rgb="FF000000"/>
      </top>
      <bottom style="medium">
        <color rgb="FF000000"/>
      </bottom>
      <diagonal/>
    </border>
  </borders>
  <cellStyleXfs count="1">
    <xf numFmtId="0" fontId="0" fillId="0" borderId="0"/>
  </cellStyleXfs>
  <cellXfs count="173">
    <xf numFmtId="0" fontId="0" fillId="0" borderId="0" xfId="0"/>
    <xf numFmtId="0" fontId="2" fillId="0" borderId="0" xfId="0" applyFont="1"/>
    <xf numFmtId="0" fontId="1" fillId="0" borderId="0" xfId="0" applyFont="1" applyAlignment="1">
      <alignment wrapText="1"/>
    </xf>
    <xf numFmtId="0" fontId="3" fillId="0" borderId="0" xfId="0" applyFont="1"/>
    <xf numFmtId="0" fontId="4" fillId="0" borderId="0" xfId="0" applyFont="1"/>
    <xf numFmtId="0" fontId="2" fillId="2" borderId="11" xfId="0" applyFont="1" applyFill="1" applyBorder="1"/>
    <xf numFmtId="0" fontId="11" fillId="7" borderId="12" xfId="0" applyFont="1" applyFill="1" applyBorder="1" applyAlignment="1">
      <alignment horizontal="center" vertical="center"/>
    </xf>
    <xf numFmtId="0" fontId="11" fillId="7" borderId="12" xfId="0" applyFont="1" applyFill="1" applyBorder="1" applyAlignment="1">
      <alignment horizontal="center" vertical="center" wrapText="1"/>
    </xf>
    <xf numFmtId="0" fontId="10" fillId="7" borderId="12" xfId="0" applyFont="1" applyFill="1" applyBorder="1" applyAlignment="1">
      <alignment horizontal="center" vertical="center" wrapText="1"/>
    </xf>
    <xf numFmtId="0" fontId="8" fillId="8" borderId="13" xfId="0" applyFont="1" applyFill="1" applyBorder="1" applyAlignment="1">
      <alignment horizontal="center" textRotation="90" wrapText="1"/>
    </xf>
    <xf numFmtId="0" fontId="12" fillId="8" borderId="13" xfId="0" applyFont="1" applyFill="1" applyBorder="1" applyAlignment="1">
      <alignment horizontal="center" textRotation="90" wrapText="1"/>
    </xf>
    <xf numFmtId="0" fontId="8" fillId="9" borderId="13" xfId="0" applyFont="1" applyFill="1" applyBorder="1" applyAlignment="1">
      <alignment horizontal="center" textRotation="90" wrapText="1"/>
    </xf>
    <xf numFmtId="0" fontId="13" fillId="9" borderId="13" xfId="0" applyFont="1" applyFill="1" applyBorder="1" applyAlignment="1">
      <alignment horizontal="left" textRotation="90" wrapText="1"/>
    </xf>
    <xf numFmtId="0" fontId="13" fillId="0" borderId="13" xfId="0" applyFont="1" applyBorder="1" applyAlignment="1">
      <alignment horizontal="left" textRotation="90" wrapText="1"/>
    </xf>
    <xf numFmtId="0" fontId="13" fillId="10" borderId="13" xfId="0" applyFont="1" applyFill="1" applyBorder="1" applyAlignment="1">
      <alignment horizontal="left" textRotation="90" wrapText="1"/>
    </xf>
    <xf numFmtId="0" fontId="15" fillId="3" borderId="13" xfId="0" applyFont="1" applyFill="1" applyBorder="1"/>
    <xf numFmtId="0" fontId="2" fillId="3" borderId="13" xfId="0" applyFont="1" applyFill="1" applyBorder="1"/>
    <xf numFmtId="0" fontId="2" fillId="10" borderId="13" xfId="0" applyFont="1" applyFill="1" applyBorder="1"/>
    <xf numFmtId="0" fontId="2" fillId="3" borderId="1" xfId="0" applyFont="1" applyFill="1" applyBorder="1"/>
    <xf numFmtId="0" fontId="1" fillId="7" borderId="17" xfId="0" applyFont="1" applyFill="1" applyBorder="1"/>
    <xf numFmtId="0" fontId="1" fillId="7" borderId="18" xfId="0" applyFont="1" applyFill="1" applyBorder="1"/>
    <xf numFmtId="0" fontId="1" fillId="7" borderId="19" xfId="0" applyFont="1" applyFill="1" applyBorder="1"/>
    <xf numFmtId="0" fontId="14" fillId="7" borderId="20" xfId="0" applyFont="1" applyFill="1" applyBorder="1" applyAlignment="1">
      <alignment horizontal="center" vertical="top" wrapText="1"/>
    </xf>
    <xf numFmtId="0" fontId="14" fillId="7" borderId="21" xfId="0" applyFont="1" applyFill="1" applyBorder="1" applyAlignment="1">
      <alignment horizontal="center" vertical="top"/>
    </xf>
    <xf numFmtId="0" fontId="2" fillId="7" borderId="22" xfId="0" applyFont="1" applyFill="1" applyBorder="1"/>
    <xf numFmtId="0" fontId="2" fillId="7" borderId="23" xfId="0" applyFont="1" applyFill="1" applyBorder="1"/>
    <xf numFmtId="0" fontId="2" fillId="7" borderId="24" xfId="0" applyFont="1" applyFill="1" applyBorder="1"/>
    <xf numFmtId="0" fontId="17" fillId="12" borderId="25" xfId="0" applyFont="1" applyFill="1" applyBorder="1" applyAlignment="1">
      <alignment horizontal="left" vertical="center" wrapText="1"/>
    </xf>
    <xf numFmtId="0" fontId="17" fillId="12" borderId="26" xfId="0" applyFont="1" applyFill="1" applyBorder="1" applyAlignment="1">
      <alignment horizontal="center" vertical="center" wrapText="1"/>
    </xf>
    <xf numFmtId="1" fontId="1" fillId="8" borderId="27" xfId="0" applyNumberFormat="1" applyFont="1" applyFill="1" applyBorder="1" applyAlignment="1">
      <alignment horizontal="center" vertical="center"/>
    </xf>
    <xf numFmtId="1" fontId="1" fillId="8" borderId="27" xfId="0" applyNumberFormat="1" applyFont="1" applyFill="1" applyBorder="1" applyAlignment="1">
      <alignment horizontal="center" vertical="center" wrapText="1"/>
    </xf>
    <xf numFmtId="1" fontId="1" fillId="8" borderId="28" xfId="0" applyNumberFormat="1" applyFont="1" applyFill="1" applyBorder="1" applyAlignment="1">
      <alignment horizontal="center" vertical="center" wrapText="1"/>
    </xf>
    <xf numFmtId="0" fontId="18" fillId="10" borderId="29" xfId="0" applyFont="1" applyFill="1" applyBorder="1" applyAlignment="1">
      <alignment vertical="top" wrapText="1"/>
    </xf>
    <xf numFmtId="0" fontId="18" fillId="10" borderId="30" xfId="0" applyFont="1" applyFill="1" applyBorder="1" applyAlignment="1">
      <alignment vertical="top" wrapText="1"/>
    </xf>
    <xf numFmtId="0" fontId="18" fillId="10" borderId="31" xfId="0" applyFont="1" applyFill="1" applyBorder="1" applyAlignment="1">
      <alignment vertical="top" wrapText="1"/>
    </xf>
    <xf numFmtId="0" fontId="1" fillId="9" borderId="32" xfId="0" applyFont="1" applyFill="1" applyBorder="1" applyAlignment="1">
      <alignment wrapText="1"/>
    </xf>
    <xf numFmtId="0" fontId="1" fillId="13" borderId="0" xfId="0" applyFont="1" applyFill="1"/>
    <xf numFmtId="0" fontId="1" fillId="6" borderId="0" xfId="0" applyFont="1" applyFill="1"/>
    <xf numFmtId="0" fontId="1" fillId="14" borderId="0" xfId="0" applyFont="1" applyFill="1"/>
    <xf numFmtId="0" fontId="1" fillId="0" borderId="0" xfId="0" applyFont="1"/>
    <xf numFmtId="0" fontId="1" fillId="15" borderId="0" xfId="0" applyFont="1" applyFill="1"/>
    <xf numFmtId="0" fontId="1" fillId="9" borderId="0" xfId="0" applyFont="1" applyFill="1"/>
    <xf numFmtId="0" fontId="2" fillId="0" borderId="33" xfId="0" applyFont="1" applyBorder="1"/>
    <xf numFmtId="0" fontId="18" fillId="10" borderId="34" xfId="0" applyFont="1" applyFill="1" applyBorder="1" applyAlignment="1">
      <alignment vertical="center" wrapText="1"/>
    </xf>
    <xf numFmtId="0" fontId="18" fillId="10" borderId="35" xfId="0" applyFont="1" applyFill="1" applyBorder="1" applyAlignment="1">
      <alignment vertical="center" wrapText="1"/>
    </xf>
    <xf numFmtId="0" fontId="18" fillId="10" borderId="36" xfId="0" applyFont="1" applyFill="1" applyBorder="1" applyAlignment="1">
      <alignment vertical="center" wrapText="1"/>
    </xf>
    <xf numFmtId="0" fontId="1" fillId="0" borderId="37" xfId="0" applyFont="1" applyBorder="1" applyAlignment="1">
      <alignment horizontal="center" vertical="center" wrapText="1"/>
    </xf>
    <xf numFmtId="0" fontId="18" fillId="10" borderId="38" xfId="0" applyFont="1" applyFill="1" applyBorder="1" applyAlignment="1">
      <alignment vertical="center" wrapText="1"/>
    </xf>
    <xf numFmtId="0" fontId="18" fillId="10" borderId="39" xfId="0" applyFont="1" applyFill="1" applyBorder="1" applyAlignment="1">
      <alignment vertical="center" wrapText="1"/>
    </xf>
    <xf numFmtId="0" fontId="18" fillId="10" borderId="40" xfId="0" applyFont="1" applyFill="1" applyBorder="1" applyAlignment="1">
      <alignment vertical="center" wrapText="1"/>
    </xf>
    <xf numFmtId="0" fontId="1" fillId="0" borderId="33" xfId="0" applyFont="1" applyBorder="1" applyAlignment="1">
      <alignment horizontal="center" vertical="center" textRotation="90" wrapText="1"/>
    </xf>
    <xf numFmtId="0" fontId="1" fillId="0" borderId="42" xfId="0" applyFont="1" applyBorder="1" applyAlignment="1">
      <alignment horizontal="center" vertical="center" textRotation="90" wrapText="1"/>
    </xf>
    <xf numFmtId="0" fontId="1" fillId="7" borderId="25" xfId="0" applyFont="1" applyFill="1" applyBorder="1" applyAlignment="1">
      <alignment horizontal="left" vertical="center" wrapText="1"/>
    </xf>
    <xf numFmtId="0" fontId="1" fillId="7" borderId="26" xfId="0" applyFont="1" applyFill="1" applyBorder="1" applyAlignment="1">
      <alignment horizontal="center" vertical="center" wrapText="1"/>
    </xf>
    <xf numFmtId="1" fontId="1" fillId="7" borderId="27" xfId="0" applyNumberFormat="1" applyFont="1" applyFill="1" applyBorder="1" applyAlignment="1">
      <alignment vertical="center"/>
    </xf>
    <xf numFmtId="1" fontId="1" fillId="7" borderId="28" xfId="0" applyNumberFormat="1" applyFont="1" applyFill="1" applyBorder="1" applyAlignment="1">
      <alignment vertical="center"/>
    </xf>
    <xf numFmtId="0" fontId="2" fillId="7" borderId="43" xfId="0" applyFont="1" applyFill="1" applyBorder="1"/>
    <xf numFmtId="0" fontId="1" fillId="11" borderId="0" xfId="0" applyFont="1" applyFill="1"/>
    <xf numFmtId="0" fontId="18" fillId="10" borderId="29" xfId="0" applyFont="1" applyFill="1" applyBorder="1" applyAlignment="1">
      <alignment vertical="center" wrapText="1"/>
    </xf>
    <xf numFmtId="0" fontId="18" fillId="10" borderId="30" xfId="0" applyFont="1" applyFill="1" applyBorder="1" applyAlignment="1">
      <alignment vertical="center" wrapText="1"/>
    </xf>
    <xf numFmtId="0" fontId="18" fillId="10" borderId="31" xfId="0" applyFont="1" applyFill="1" applyBorder="1" applyAlignment="1">
      <alignment vertical="center" wrapText="1"/>
    </xf>
    <xf numFmtId="0" fontId="1" fillId="0" borderId="24" xfId="0" applyFont="1" applyBorder="1" applyAlignment="1">
      <alignment horizontal="center" vertical="center" wrapText="1"/>
    </xf>
    <xf numFmtId="0" fontId="18" fillId="10" borderId="44" xfId="0" applyFont="1" applyFill="1" applyBorder="1" applyAlignment="1">
      <alignment vertical="center" wrapText="1"/>
    </xf>
    <xf numFmtId="0" fontId="18" fillId="10" borderId="45" xfId="0" applyFont="1" applyFill="1" applyBorder="1" applyAlignment="1">
      <alignment vertical="center" wrapText="1"/>
    </xf>
    <xf numFmtId="0" fontId="18" fillId="10" borderId="46" xfId="0" applyFont="1" applyFill="1" applyBorder="1" applyAlignment="1">
      <alignment vertical="center" wrapText="1"/>
    </xf>
    <xf numFmtId="0" fontId="1" fillId="0" borderId="47" xfId="0" applyFont="1" applyBorder="1" applyAlignment="1">
      <alignment horizontal="center" vertical="center" textRotation="90" wrapText="1"/>
    </xf>
    <xf numFmtId="0" fontId="1" fillId="0" borderId="37" xfId="0" applyFont="1" applyBorder="1" applyAlignment="1">
      <alignment horizontal="center" vertical="center" textRotation="90" wrapText="1"/>
    </xf>
    <xf numFmtId="0" fontId="1" fillId="3" borderId="0" xfId="0" applyFont="1" applyFill="1"/>
    <xf numFmtId="0" fontId="2" fillId="16" borderId="43" xfId="0" applyFont="1" applyFill="1" applyBorder="1"/>
    <xf numFmtId="0" fontId="16" fillId="12" borderId="25" xfId="0" applyFont="1" applyFill="1" applyBorder="1" applyAlignment="1">
      <alignment horizontal="left" vertical="center" wrapText="1"/>
    </xf>
    <xf numFmtId="0" fontId="18" fillId="10" borderId="38" xfId="0" applyFont="1" applyFill="1" applyBorder="1" applyAlignment="1">
      <alignment vertical="top" wrapText="1"/>
    </xf>
    <xf numFmtId="0" fontId="19" fillId="12" borderId="26" xfId="0" applyFont="1" applyFill="1" applyBorder="1" applyAlignment="1">
      <alignment horizontal="center" vertical="center" wrapText="1"/>
    </xf>
    <xf numFmtId="0" fontId="18" fillId="10" borderId="20" xfId="0" applyFont="1" applyFill="1" applyBorder="1" applyAlignment="1">
      <alignment vertical="top" wrapText="1"/>
    </xf>
    <xf numFmtId="0" fontId="18" fillId="10" borderId="21" xfId="0" applyFont="1" applyFill="1" applyBorder="1" applyAlignment="1">
      <alignment vertical="center" wrapText="1"/>
    </xf>
    <xf numFmtId="0" fontId="18" fillId="10" borderId="20" xfId="0" applyFont="1" applyFill="1" applyBorder="1" applyAlignment="1">
      <alignment vertical="center" wrapText="1"/>
    </xf>
    <xf numFmtId="0" fontId="1" fillId="0" borderId="24" xfId="0" applyFont="1" applyBorder="1" applyAlignment="1">
      <alignment horizontal="center" vertical="center" textRotation="90" wrapText="1"/>
    </xf>
    <xf numFmtId="0" fontId="18" fillId="10" borderId="34" xfId="0" applyFont="1" applyFill="1" applyBorder="1" applyAlignment="1">
      <alignment vertical="top" wrapText="1"/>
    </xf>
    <xf numFmtId="0" fontId="18" fillId="10" borderId="44" xfId="0" applyFont="1" applyFill="1" applyBorder="1" applyAlignment="1">
      <alignment vertical="top" wrapText="1"/>
    </xf>
    <xf numFmtId="0" fontId="16" fillId="17" borderId="25" xfId="0" applyFont="1" applyFill="1" applyBorder="1" applyAlignment="1">
      <alignment vertical="center" wrapText="1"/>
    </xf>
    <xf numFmtId="0" fontId="18" fillId="10" borderId="48" xfId="0" applyFont="1" applyFill="1" applyBorder="1" applyAlignment="1">
      <alignment vertical="top" wrapText="1"/>
    </xf>
    <xf numFmtId="0" fontId="18" fillId="10" borderId="49" xfId="0" applyFont="1" applyFill="1" applyBorder="1" applyAlignment="1">
      <alignment vertical="center" wrapText="1"/>
    </xf>
    <xf numFmtId="0" fontId="18" fillId="10" borderId="50" xfId="0" applyFont="1" applyFill="1" applyBorder="1" applyAlignment="1">
      <alignment vertical="center" wrapText="1"/>
    </xf>
    <xf numFmtId="0" fontId="1" fillId="14" borderId="32" xfId="0" applyFont="1" applyFill="1" applyBorder="1" applyAlignment="1">
      <alignment wrapText="1"/>
    </xf>
    <xf numFmtId="0" fontId="1" fillId="0" borderId="32" xfId="0" applyFont="1" applyBorder="1" applyAlignment="1">
      <alignment wrapText="1"/>
    </xf>
    <xf numFmtId="0" fontId="16" fillId="18" borderId="51" xfId="0" applyFont="1" applyFill="1" applyBorder="1" applyAlignment="1">
      <alignment vertical="center" wrapText="1"/>
    </xf>
    <xf numFmtId="0" fontId="1" fillId="7" borderId="26" xfId="0" applyFont="1" applyFill="1" applyBorder="1" applyAlignment="1">
      <alignment vertical="center" wrapText="1"/>
    </xf>
    <xf numFmtId="0" fontId="20" fillId="12" borderId="26" xfId="0" applyFont="1" applyFill="1" applyBorder="1" applyAlignment="1">
      <alignment horizontal="center" vertical="center" wrapText="1"/>
    </xf>
    <xf numFmtId="1" fontId="21" fillId="8" borderId="13" xfId="0" applyNumberFormat="1" applyFont="1" applyFill="1" applyBorder="1" applyAlignment="1">
      <alignment horizontal="center" vertical="center"/>
    </xf>
    <xf numFmtId="0" fontId="2" fillId="7" borderId="52" xfId="0" applyFont="1" applyFill="1" applyBorder="1"/>
    <xf numFmtId="0" fontId="1" fillId="7" borderId="25" xfId="0" applyFont="1" applyFill="1" applyBorder="1" applyAlignment="1">
      <alignment vertical="center" wrapText="1"/>
    </xf>
    <xf numFmtId="0" fontId="1" fillId="7" borderId="27" xfId="0" applyFont="1" applyFill="1" applyBorder="1" applyAlignment="1">
      <alignment vertical="center"/>
    </xf>
    <xf numFmtId="0" fontId="1" fillId="7" borderId="28" xfId="0" applyFont="1" applyFill="1" applyBorder="1" applyAlignment="1">
      <alignment vertical="center"/>
    </xf>
    <xf numFmtId="0" fontId="14" fillId="7" borderId="21" xfId="0" applyFont="1" applyFill="1" applyBorder="1" applyAlignment="1">
      <alignment horizontal="center" vertical="top" wrapText="1"/>
    </xf>
    <xf numFmtId="0" fontId="14" fillId="7" borderId="53" xfId="0" applyFont="1" applyFill="1" applyBorder="1" applyAlignment="1">
      <alignment horizontal="center" vertical="top"/>
    </xf>
    <xf numFmtId="0" fontId="1" fillId="0" borderId="0" xfId="0" applyFont="1" applyAlignment="1">
      <alignment vertical="top"/>
    </xf>
    <xf numFmtId="0" fontId="4" fillId="2" borderId="13" xfId="0" applyFont="1" applyFill="1" applyBorder="1" applyAlignment="1">
      <alignment horizontal="right" vertical="center"/>
    </xf>
    <xf numFmtId="0" fontId="1" fillId="0" borderId="0" xfId="0" applyFont="1" applyAlignment="1">
      <alignment vertical="center"/>
    </xf>
    <xf numFmtId="0" fontId="24" fillId="20" borderId="54" xfId="0" applyFont="1" applyFill="1" applyBorder="1" applyAlignment="1">
      <alignment horizontal="center" vertical="center" wrapText="1"/>
    </xf>
    <xf numFmtId="0" fontId="24" fillId="20" borderId="55" xfId="0" applyFont="1" applyFill="1" applyBorder="1" applyAlignment="1">
      <alignment horizontal="center" vertical="center" wrapText="1"/>
    </xf>
    <xf numFmtId="0" fontId="24" fillId="20" borderId="56" xfId="0" applyFont="1" applyFill="1" applyBorder="1" applyAlignment="1">
      <alignment horizontal="center" vertical="center" wrapText="1"/>
    </xf>
    <xf numFmtId="0" fontId="14" fillId="12" borderId="57" xfId="0" applyFont="1" applyFill="1" applyBorder="1" applyAlignment="1">
      <alignment horizontal="left" vertical="center" wrapText="1"/>
    </xf>
    <xf numFmtId="0" fontId="1" fillId="0" borderId="58" xfId="0" applyFont="1" applyBorder="1" applyAlignment="1">
      <alignment horizontal="center" vertical="center" wrapText="1"/>
    </xf>
    <xf numFmtId="0" fontId="1" fillId="0" borderId="58" xfId="0" applyFont="1" applyBorder="1" applyAlignment="1">
      <alignment horizontal="left" vertical="center" wrapText="1"/>
    </xf>
    <xf numFmtId="0" fontId="1" fillId="0" borderId="59" xfId="0" applyFont="1" applyBorder="1" applyAlignment="1">
      <alignment horizontal="left" vertical="center" wrapText="1"/>
    </xf>
    <xf numFmtId="0" fontId="14" fillId="12" borderId="60" xfId="0" applyFont="1" applyFill="1" applyBorder="1" applyAlignment="1">
      <alignment horizontal="left" vertical="center" wrapText="1"/>
    </xf>
    <xf numFmtId="0" fontId="1" fillId="0" borderId="61" xfId="0" applyFont="1" applyBorder="1" applyAlignment="1">
      <alignment horizontal="center" vertical="center" wrapText="1"/>
    </xf>
    <xf numFmtId="0" fontId="1" fillId="0" borderId="61" xfId="0" applyFont="1" applyBorder="1" applyAlignment="1">
      <alignment horizontal="left" vertical="center" wrapText="1"/>
    </xf>
    <xf numFmtId="0" fontId="1" fillId="0" borderId="62" xfId="0" applyFont="1" applyBorder="1" applyAlignment="1">
      <alignment horizontal="left" vertical="center" wrapText="1"/>
    </xf>
    <xf numFmtId="0" fontId="1" fillId="21" borderId="60" xfId="0" applyFont="1" applyFill="1" applyBorder="1" applyAlignment="1">
      <alignment horizontal="left" vertical="center" wrapText="1"/>
    </xf>
    <xf numFmtId="0" fontId="1" fillId="21" borderId="61" xfId="0" applyFont="1" applyFill="1" applyBorder="1" applyAlignment="1">
      <alignment horizontal="center" vertical="center" wrapText="1"/>
    </xf>
    <xf numFmtId="0" fontId="1" fillId="21" borderId="61" xfId="0" applyFont="1" applyFill="1" applyBorder="1" applyAlignment="1">
      <alignment horizontal="left" vertical="center" wrapText="1"/>
    </xf>
    <xf numFmtId="0" fontId="1" fillId="21" borderId="62" xfId="0" applyFont="1" applyFill="1" applyBorder="1" applyAlignment="1">
      <alignment horizontal="left" vertical="center" wrapText="1"/>
    </xf>
    <xf numFmtId="0" fontId="14" fillId="22" borderId="60" xfId="0" applyFont="1" applyFill="1" applyBorder="1" applyAlignment="1">
      <alignment horizontal="left" vertical="center" wrapText="1"/>
    </xf>
    <xf numFmtId="0" fontId="14" fillId="18" borderId="63" xfId="0" applyFont="1" applyFill="1" applyBorder="1" applyAlignment="1">
      <alignment horizontal="left" vertical="center" wrapText="1"/>
    </xf>
    <xf numFmtId="1" fontId="4" fillId="2" borderId="13" xfId="0" applyNumberFormat="1" applyFont="1" applyFill="1" applyBorder="1" applyAlignment="1">
      <alignment horizontal="right"/>
    </xf>
    <xf numFmtId="0" fontId="1" fillId="2" borderId="11" xfId="0" applyFont="1" applyFill="1" applyBorder="1"/>
    <xf numFmtId="0" fontId="1" fillId="2" borderId="11" xfId="0" applyFont="1" applyFill="1" applyBorder="1" applyAlignment="1">
      <alignment vertical="top"/>
    </xf>
    <xf numFmtId="0" fontId="4" fillId="2" borderId="11" xfId="0" applyFont="1" applyFill="1" applyBorder="1"/>
    <xf numFmtId="0" fontId="5" fillId="2" borderId="11" xfId="0" applyFont="1" applyFill="1" applyBorder="1"/>
    <xf numFmtId="0" fontId="5" fillId="3" borderId="11" xfId="0" applyFont="1" applyFill="1" applyBorder="1"/>
    <xf numFmtId="0" fontId="4" fillId="3" borderId="11" xfId="0" applyFont="1" applyFill="1" applyBorder="1"/>
    <xf numFmtId="0" fontId="8" fillId="2" borderId="11" xfId="0" applyFont="1" applyFill="1" applyBorder="1"/>
    <xf numFmtId="0" fontId="8" fillId="2" borderId="11" xfId="0" applyFont="1" applyFill="1" applyBorder="1" applyAlignment="1">
      <alignment vertical="top"/>
    </xf>
    <xf numFmtId="0" fontId="8" fillId="3" borderId="11" xfId="0" applyFont="1" applyFill="1" applyBorder="1" applyAlignment="1">
      <alignment horizontal="left"/>
    </xf>
    <xf numFmtId="0" fontId="8" fillId="2" borderId="11" xfId="0" applyFont="1" applyFill="1" applyBorder="1" applyAlignment="1">
      <alignment horizontal="left"/>
    </xf>
    <xf numFmtId="0" fontId="8" fillId="3" borderId="11" xfId="0" applyFont="1" applyFill="1" applyBorder="1"/>
    <xf numFmtId="0" fontId="8" fillId="3" borderId="11" xfId="0" applyFont="1" applyFill="1" applyBorder="1" applyAlignment="1">
      <alignment horizontal="right"/>
    </xf>
    <xf numFmtId="0" fontId="8" fillId="2" borderId="11" xfId="0" applyFont="1" applyFill="1" applyBorder="1" applyAlignment="1">
      <alignment horizontal="right"/>
    </xf>
    <xf numFmtId="0" fontId="4" fillId="2" borderId="11" xfId="0" applyFont="1" applyFill="1" applyBorder="1" applyAlignment="1">
      <alignment horizontal="left"/>
    </xf>
    <xf numFmtId="1" fontId="8" fillId="2" borderId="11" xfId="0" applyNumberFormat="1" applyFont="1" applyFill="1" applyBorder="1" applyAlignment="1">
      <alignment horizontal="right"/>
    </xf>
    <xf numFmtId="0" fontId="10" fillId="7" borderId="14" xfId="0" applyFont="1" applyFill="1" applyBorder="1" applyAlignment="1">
      <alignment horizontal="center" vertical="center" wrapText="1"/>
    </xf>
    <xf numFmtId="0" fontId="1" fillId="3" borderId="11" xfId="0" applyFont="1" applyFill="1" applyBorder="1"/>
    <xf numFmtId="0" fontId="1" fillId="11" borderId="21" xfId="0" applyFont="1" applyFill="1" applyBorder="1"/>
    <xf numFmtId="0" fontId="1" fillId="11" borderId="53" xfId="0" applyFont="1" applyFill="1" applyBorder="1"/>
    <xf numFmtId="0" fontId="14" fillId="11" borderId="20" xfId="0" applyFont="1" applyFill="1" applyBorder="1" applyAlignment="1">
      <alignment horizontal="center" vertical="top" wrapText="1"/>
    </xf>
    <xf numFmtId="0" fontId="14" fillId="11" borderId="21" xfId="0" applyFont="1" applyFill="1" applyBorder="1" applyAlignment="1">
      <alignment horizontal="center" vertical="top"/>
    </xf>
    <xf numFmtId="0" fontId="2" fillId="7" borderId="47" xfId="0" applyFont="1" applyFill="1" applyBorder="1"/>
    <xf numFmtId="0" fontId="2" fillId="16" borderId="47" xfId="0" applyFont="1" applyFill="1" applyBorder="1"/>
    <xf numFmtId="0" fontId="16" fillId="7" borderId="11" xfId="0" applyFont="1" applyFill="1" applyBorder="1" applyAlignment="1">
      <alignment horizontal="center" vertical="center" textRotation="90"/>
    </xf>
    <xf numFmtId="0" fontId="1" fillId="16" borderId="11" xfId="0" applyFont="1" applyFill="1" applyBorder="1"/>
    <xf numFmtId="0" fontId="1" fillId="19" borderId="11" xfId="0" applyFont="1" applyFill="1" applyBorder="1"/>
    <xf numFmtId="1" fontId="1" fillId="19" borderId="11" xfId="0" applyNumberFormat="1" applyFont="1" applyFill="1" applyBorder="1"/>
    <xf numFmtId="0" fontId="1" fillId="2" borderId="11" xfId="0" applyFont="1" applyFill="1" applyBorder="1" applyAlignment="1">
      <alignment horizontal="left" vertical="center" wrapText="1"/>
    </xf>
    <xf numFmtId="1" fontId="1" fillId="2" borderId="11" xfId="0" applyNumberFormat="1" applyFont="1" applyFill="1" applyBorder="1" applyAlignment="1">
      <alignment horizontal="right" vertical="center"/>
    </xf>
    <xf numFmtId="0" fontId="1" fillId="2" borderId="11" xfId="0" applyFont="1" applyFill="1" applyBorder="1" applyAlignment="1">
      <alignment horizontal="left"/>
    </xf>
    <xf numFmtId="0" fontId="22" fillId="19" borderId="11" xfId="0" applyFont="1" applyFill="1" applyBorder="1" applyAlignment="1">
      <alignment horizontal="center" vertical="center" wrapText="1"/>
    </xf>
    <xf numFmtId="0" fontId="1" fillId="2" borderId="11" xfId="0" applyFont="1" applyFill="1" applyBorder="1" applyAlignment="1">
      <alignment vertical="center"/>
    </xf>
    <xf numFmtId="0" fontId="1" fillId="9" borderId="14" xfId="0" applyFont="1" applyFill="1" applyBorder="1" applyAlignment="1">
      <alignment horizontal="left" vertical="top" wrapText="1"/>
    </xf>
    <xf numFmtId="0" fontId="7" fillId="0" borderId="15" xfId="0" applyFont="1" applyBorder="1"/>
    <xf numFmtId="0" fontId="7" fillId="0" borderId="16" xfId="0" applyFont="1" applyBorder="1"/>
    <xf numFmtId="0" fontId="16" fillId="7" borderId="41" xfId="0" applyFont="1" applyFill="1" applyBorder="1" applyAlignment="1">
      <alignment horizontal="center" vertical="center" textRotation="90"/>
    </xf>
    <xf numFmtId="0" fontId="7" fillId="0" borderId="41" xfId="0" applyFont="1" applyBorder="1"/>
    <xf numFmtId="0" fontId="4" fillId="6" borderId="8" xfId="0" applyFont="1" applyFill="1" applyBorder="1" applyAlignment="1">
      <alignment horizontal="left" vertical="center" wrapText="1"/>
    </xf>
    <xf numFmtId="0" fontId="7" fillId="0" borderId="9" xfId="0" applyFont="1" applyBorder="1"/>
    <xf numFmtId="0" fontId="7" fillId="0" borderId="10" xfId="0" applyFont="1" applyBorder="1"/>
    <xf numFmtId="0" fontId="6" fillId="3" borderId="11" xfId="0" applyFont="1" applyFill="1" applyBorder="1" applyAlignment="1">
      <alignment horizontal="left"/>
    </xf>
    <xf numFmtId="0" fontId="7" fillId="0" borderId="11" xfId="0" applyFont="1" applyBorder="1"/>
    <xf numFmtId="0" fontId="9" fillId="0" borderId="21" xfId="0" applyFont="1" applyBorder="1" applyAlignment="1">
      <alignment horizontal="left" vertical="center" wrapText="1"/>
    </xf>
    <xf numFmtId="0" fontId="7" fillId="0" borderId="53" xfId="0" applyFont="1" applyBorder="1"/>
    <xf numFmtId="0" fontId="7" fillId="0" borderId="1" xfId="0" applyFont="1" applyBorder="1"/>
    <xf numFmtId="0" fontId="4" fillId="4" borderId="2" xfId="0" applyFont="1" applyFill="1" applyBorder="1" applyAlignment="1">
      <alignment horizontal="left" vertical="center" wrapText="1"/>
    </xf>
    <xf numFmtId="0" fontId="7" fillId="0" borderId="3" xfId="0" applyFont="1" applyBorder="1"/>
    <xf numFmtId="0" fontId="7" fillId="0" borderId="4" xfId="0" applyFont="1" applyBorder="1"/>
    <xf numFmtId="0" fontId="8" fillId="3" borderId="11" xfId="0" applyFont="1" applyFill="1" applyBorder="1" applyAlignment="1">
      <alignment horizontal="left"/>
    </xf>
    <xf numFmtId="0" fontId="4" fillId="5" borderId="5" xfId="0" applyFont="1" applyFill="1" applyBorder="1" applyAlignment="1">
      <alignment horizontal="left" vertical="center" wrapText="1"/>
    </xf>
    <xf numFmtId="0" fontId="7" fillId="0" borderId="6" xfId="0" applyFont="1" applyBorder="1"/>
    <xf numFmtId="0" fontId="7" fillId="0" borderId="7" xfId="0" applyFont="1" applyBorder="1"/>
    <xf numFmtId="0" fontId="4" fillId="3" borderId="11" xfId="0" applyFont="1" applyFill="1" applyBorder="1" applyAlignment="1">
      <alignment horizontal="left" vertical="center" wrapText="1"/>
    </xf>
    <xf numFmtId="0" fontId="0" fillId="0" borderId="0" xfId="0"/>
    <xf numFmtId="0" fontId="1" fillId="2" borderId="11" xfId="0" applyFont="1" applyFill="1" applyBorder="1" applyAlignment="1">
      <alignment horizontal="left" vertical="center" wrapText="1"/>
    </xf>
    <xf numFmtId="0" fontId="23" fillId="2" borderId="11" xfId="0" applyFont="1" applyFill="1" applyBorder="1" applyAlignment="1">
      <alignment horizontal="left" vertical="center"/>
    </xf>
    <xf numFmtId="0" fontId="9" fillId="2" borderId="11" xfId="0" applyFont="1" applyFill="1" applyBorder="1" applyAlignment="1">
      <alignment horizontal="left" vertical="center"/>
    </xf>
    <xf numFmtId="0" fontId="23" fillId="2" borderId="1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customschemas.google.com/relationships/workbookmetadata" Target="metadata"/><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800" b="1" i="0">
                <a:solidFill>
                  <a:srgbClr val="757575"/>
                </a:solidFill>
                <a:latin typeface="+mn-lt"/>
              </a:defRPr>
            </a:pPr>
            <a:r>
              <a:rPr lang="en-GB" sz="1800" b="1" i="0">
                <a:solidFill>
                  <a:srgbClr val="757575"/>
                </a:solidFill>
                <a:latin typeface="+mn-lt"/>
              </a:rPr>
              <a:t>Summary of Off The Job Training
</a:t>
            </a:r>
          </a:p>
        </c:rich>
      </c:tx>
      <c:overlay val="0"/>
    </c:title>
    <c:autoTitleDeleted val="0"/>
    <c:plotArea>
      <c:layout/>
      <c:pieChart>
        <c:varyColors val="1"/>
        <c:ser>
          <c:idx val="0"/>
          <c:order val="0"/>
          <c:dPt>
            <c:idx val="0"/>
            <c:bubble3D val="0"/>
            <c:spPr>
              <a:solidFill>
                <a:srgbClr val="530929"/>
              </a:solidFill>
            </c:spPr>
            <c:extLst>
              <c:ext xmlns:c16="http://schemas.microsoft.com/office/drawing/2014/chart" uri="{C3380CC4-5D6E-409C-BE32-E72D297353CC}">
                <c16:uniqueId val="{00000001-D348-44C5-BAC1-72397EB9AC26}"/>
              </c:ext>
            </c:extLst>
          </c:dPt>
          <c:dPt>
            <c:idx val="1"/>
            <c:bubble3D val="0"/>
            <c:spPr>
              <a:solidFill>
                <a:srgbClr val="B8084F"/>
              </a:solidFill>
            </c:spPr>
            <c:extLst>
              <c:ext xmlns:c16="http://schemas.microsoft.com/office/drawing/2014/chart" uri="{C3380CC4-5D6E-409C-BE32-E72D297353CC}">
                <c16:uniqueId val="{00000003-D348-44C5-BAC1-72397EB9AC26}"/>
              </c:ext>
            </c:extLst>
          </c:dPt>
          <c:dPt>
            <c:idx val="2"/>
            <c:bubble3D val="0"/>
            <c:spPr>
              <a:solidFill>
                <a:srgbClr val="DF5625"/>
              </a:solidFill>
            </c:spPr>
            <c:extLst>
              <c:ext xmlns:c16="http://schemas.microsoft.com/office/drawing/2014/chart" uri="{C3380CC4-5D6E-409C-BE32-E72D297353CC}">
                <c16:uniqueId val="{00000005-D348-44C5-BAC1-72397EB9AC26}"/>
              </c:ext>
            </c:extLst>
          </c:dPt>
          <c:dPt>
            <c:idx val="3"/>
            <c:bubble3D val="0"/>
            <c:spPr>
              <a:pattFill prst="wdDnDiag">
                <a:fgClr>
                  <a:srgbClr val="C00000"/>
                </a:fgClr>
                <a:bgClr>
                  <a:schemeClr val="bg1"/>
                </a:bgClr>
              </a:pattFill>
            </c:spPr>
            <c:extLst>
              <c:ext xmlns:c16="http://schemas.microsoft.com/office/drawing/2014/chart" uri="{C3380CC4-5D6E-409C-BE32-E72D297353CC}">
                <c16:uniqueId val="{00000007-D348-44C5-BAC1-72397EB9AC26}"/>
              </c:ext>
            </c:extLst>
          </c:dPt>
          <c:dPt>
            <c:idx val="4"/>
            <c:bubble3D val="0"/>
            <c:spPr>
              <a:pattFill prst="pct25">
                <a:fgClr>
                  <a:srgbClr val="B8084F"/>
                </a:fgClr>
                <a:bgClr>
                  <a:schemeClr val="bg1"/>
                </a:bgClr>
              </a:pattFill>
            </c:spPr>
            <c:extLst>
              <c:ext xmlns:c16="http://schemas.microsoft.com/office/drawing/2014/chart" uri="{C3380CC4-5D6E-409C-BE32-E72D297353CC}">
                <c16:uniqueId val="{00000009-D348-44C5-BAC1-72397EB9AC26}"/>
              </c:ext>
            </c:extLst>
          </c:dPt>
          <c:dPt>
            <c:idx val="5"/>
            <c:bubble3D val="0"/>
            <c:spPr>
              <a:gradFill>
                <a:gsLst>
                  <a:gs pos="0">
                    <a:srgbClr val="00B050"/>
                  </a:gs>
                  <a:gs pos="74000">
                    <a:srgbClr val="C00000"/>
                  </a:gs>
                  <a:gs pos="83000">
                    <a:srgbClr val="C00000"/>
                  </a:gs>
                  <a:gs pos="100000">
                    <a:srgbClr val="C00000"/>
                  </a:gs>
                </a:gsLst>
                <a:lin ang="5400000" scaled="1"/>
              </a:gradFill>
            </c:spPr>
            <c:extLst>
              <c:ext xmlns:c16="http://schemas.microsoft.com/office/drawing/2014/chart" uri="{C3380CC4-5D6E-409C-BE32-E72D297353CC}">
                <c16:uniqueId val="{0000000B-D348-44C5-BAC1-72397EB9AC26}"/>
              </c:ext>
            </c:extLst>
          </c:dPt>
          <c:dPt>
            <c:idx val="6"/>
            <c:bubble3D val="0"/>
            <c:spPr>
              <a:solidFill>
                <a:schemeClr val="bg1">
                  <a:lumMod val="65000"/>
                </a:schemeClr>
              </a:solidFill>
            </c:spPr>
            <c:extLst>
              <c:ext xmlns:c16="http://schemas.microsoft.com/office/drawing/2014/chart" uri="{C3380CC4-5D6E-409C-BE32-E72D297353CC}">
                <c16:uniqueId val="{0000000D-D348-44C5-BAC1-72397EB9AC26}"/>
              </c:ext>
            </c:extLst>
          </c:dPt>
          <c:dPt>
            <c:idx val="7"/>
            <c:bubble3D val="0"/>
            <c:spPr>
              <a:solidFill>
                <a:schemeClr val="accent6"/>
              </a:solidFill>
            </c:spPr>
            <c:extLst>
              <c:ext xmlns:c16="http://schemas.microsoft.com/office/drawing/2014/chart" uri="{C3380CC4-5D6E-409C-BE32-E72D297353CC}">
                <c16:uniqueId val="{0000000F-D348-44C5-BAC1-72397EB9AC26}"/>
              </c:ext>
            </c:extLst>
          </c:dPt>
          <c:cat>
            <c:strRef>
              <c:f>'OTJT breakdown &amp; Pie chart'!$L$2:$L$9</c:f>
              <c:strCache>
                <c:ptCount val="8"/>
                <c:pt idx="0">
                  <c:v>Campus Lectures (1 hour each)</c:v>
                </c:pt>
                <c:pt idx="1">
                  <c:v>Campus tutorial / seminar (1 hour each)</c:v>
                </c:pt>
                <c:pt idx="2">
                  <c:v>Portfolio / KSB workshops</c:v>
                </c:pt>
                <c:pt idx="3">
                  <c:v>On-line taught session (1 hour delivery)</c:v>
                </c:pt>
                <c:pt idx="4">
                  <c:v>Timetabled student led working </c:v>
                </c:pt>
                <c:pt idx="5">
                  <c:v>Project Based / Applied Learning to meet Module Assessment</c:v>
                </c:pt>
                <c:pt idx="6">
                  <c:v>Time during working day to focus on assessment preparation</c:v>
                </c:pt>
                <c:pt idx="7">
                  <c:v>Employer-led Training activities (including experiential and project based learning)</c:v>
                </c:pt>
              </c:strCache>
            </c:strRef>
          </c:cat>
          <c:val>
            <c:numRef>
              <c:f>'OTJT breakdown &amp; Pie chart'!$M$2:$M$9</c:f>
              <c:numCache>
                <c:formatCode>0</c:formatCode>
                <c:ptCount val="8"/>
                <c:pt idx="0">
                  <c:v>165</c:v>
                </c:pt>
                <c:pt idx="1">
                  <c:v>14</c:v>
                </c:pt>
                <c:pt idx="2">
                  <c:v>21</c:v>
                </c:pt>
                <c:pt idx="3">
                  <c:v>276</c:v>
                </c:pt>
                <c:pt idx="4">
                  <c:v>100</c:v>
                </c:pt>
                <c:pt idx="5">
                  <c:v>138</c:v>
                </c:pt>
                <c:pt idx="6">
                  <c:v>174.97780678851174</c:v>
                </c:pt>
                <c:pt idx="7">
                  <c:v>78.977806788511714</c:v>
                </c:pt>
              </c:numCache>
            </c:numRef>
          </c:val>
          <c:extLst>
            <c:ext xmlns:c16="http://schemas.microsoft.com/office/drawing/2014/chart" uri="{C3380CC4-5D6E-409C-BE32-E72D297353CC}">
              <c16:uniqueId val="{00000010-D348-44C5-BAC1-72397EB9AC26}"/>
            </c:ext>
          </c:extLst>
        </c:ser>
        <c:dLbls>
          <c:showLegendKey val="0"/>
          <c:showVal val="0"/>
          <c:showCatName val="0"/>
          <c:showSerName val="0"/>
          <c:showPercent val="0"/>
          <c:showBubbleSize val="0"/>
          <c:showLeaderLines val="1"/>
        </c:dLbls>
        <c:firstSliceAng val="0"/>
      </c:pieChart>
    </c:plotArea>
    <c:legend>
      <c:legendPos val="b"/>
      <c:layout>
        <c:manualLayout>
          <c:xMode val="edge"/>
          <c:yMode val="edge"/>
          <c:x val="9.2371785529339168E-2"/>
          <c:y val="0.71632029055816104"/>
        </c:manualLayout>
      </c:layout>
      <c:overlay val="0"/>
      <c:txPr>
        <a:bodyPr/>
        <a:lstStyle/>
        <a:p>
          <a:pPr lvl="0">
            <a:defRPr sz="1200" b="0" i="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1</xdr:col>
      <xdr:colOff>53340</xdr:colOff>
      <xdr:row>14</xdr:row>
      <xdr:rowOff>417195</xdr:rowOff>
    </xdr:from>
    <xdr:ext cx="9496425" cy="8067675"/>
    <xdr:graphicFrame macro="">
      <xdr:nvGraphicFramePr>
        <xdr:cNvPr id="1340646766" name="Chart 1">
          <a:extLst>
            <a:ext uri="{FF2B5EF4-FFF2-40B4-BE49-F238E27FC236}">
              <a16:creationId xmlns:a16="http://schemas.microsoft.com/office/drawing/2014/main" id="{00000000-0008-0000-0100-00006EA5E8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s://haso.skillsforhealth.org.uk/wp-content/uploads/2022/08/2022.08.09-L6-operating-department-practitionerST0582_Assessment-plan-for-information-only.pdf" TargetMode="External"/><Relationship Id="rId1" Type="http://schemas.openxmlformats.org/officeDocument/2006/relationships/hyperlink" Target="https://www.instituteforapprenticeships.org/apprenticeship-standards/operating-department-practitioner-integrated-degree-v1-0"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A1000"/>
  <sheetViews>
    <sheetView tabSelected="1" zoomScale="70" zoomScaleNormal="70" workbookViewId="0">
      <selection activeCell="D4" sqref="D4"/>
    </sheetView>
  </sheetViews>
  <sheetFormatPr defaultColWidth="14.42578125" defaultRowHeight="15" customHeight="1" x14ac:dyDescent="0.25"/>
  <cols>
    <col min="1" max="1" width="8.7109375" customWidth="1"/>
    <col min="2" max="2" width="4.7109375" customWidth="1"/>
    <col min="3" max="3" width="48.42578125" customWidth="1"/>
    <col min="4" max="4" width="11.5703125" customWidth="1"/>
    <col min="5" max="5" width="13.5703125" customWidth="1"/>
    <col min="6" max="6" width="13.7109375" customWidth="1"/>
    <col min="7" max="7" width="15" customWidth="1"/>
    <col min="8" max="8" width="11.42578125" customWidth="1"/>
    <col min="9" max="9" width="10.85546875" customWidth="1"/>
    <col min="10" max="16" width="7.42578125" customWidth="1"/>
    <col min="17" max="17" width="8" customWidth="1"/>
    <col min="18" max="18" width="7.42578125" customWidth="1"/>
    <col min="19" max="19" width="8.7109375" customWidth="1"/>
    <col min="20" max="22" width="35" customWidth="1"/>
    <col min="23" max="23" width="3.7109375" customWidth="1"/>
    <col min="24" max="24" width="9" customWidth="1"/>
    <col min="25" max="26" width="3.7109375" customWidth="1"/>
    <col min="27" max="27" width="9" customWidth="1"/>
    <col min="28" max="28" width="3.7109375" customWidth="1"/>
    <col min="29" max="30" width="6.28515625" customWidth="1"/>
    <col min="31" max="32" width="3.7109375" customWidth="1"/>
    <col min="33" max="39" width="6.28515625" customWidth="1"/>
    <col min="40" max="40" width="3.7109375" customWidth="1"/>
    <col min="41" max="42" width="6.28515625" customWidth="1"/>
    <col min="43" max="43" width="3.7109375" customWidth="1"/>
    <col min="44" max="44" width="6.28515625" customWidth="1"/>
    <col min="45" max="45" width="3.7109375" customWidth="1"/>
    <col min="46" max="50" width="6.28515625" customWidth="1"/>
    <col min="51" max="60" width="3.7109375" customWidth="1"/>
    <col min="61" max="61" width="9" customWidth="1"/>
    <col min="62" max="62" width="3.7109375" customWidth="1"/>
    <col min="63" max="63" width="6.28515625" customWidth="1"/>
    <col min="64" max="65" width="3.7109375" customWidth="1"/>
    <col min="66" max="66" width="6.28515625" customWidth="1"/>
    <col min="67" max="72" width="3.7109375" customWidth="1"/>
    <col min="73" max="73" width="9" customWidth="1"/>
    <col min="74" max="76" width="3.7109375" customWidth="1"/>
    <col min="77" max="79" width="6.28515625" customWidth="1"/>
    <col min="80" max="88" width="3.7109375" customWidth="1"/>
    <col min="89" max="91" width="6.28515625" customWidth="1"/>
    <col min="92" max="92" width="3.7109375" customWidth="1"/>
    <col min="93" max="96" width="6.28515625" customWidth="1"/>
    <col min="97" max="97" width="9" customWidth="1"/>
    <col min="98" max="98" width="6.28515625" customWidth="1"/>
    <col min="99" max="102" width="3.7109375" customWidth="1"/>
    <col min="103" max="103" width="9" customWidth="1"/>
    <col min="104" max="104" width="6.28515625" customWidth="1"/>
    <col min="105" max="105" width="3.7109375" customWidth="1"/>
    <col min="106" max="107" width="6.28515625" customWidth="1"/>
    <col min="108" max="108" width="9" customWidth="1"/>
    <col min="109" max="109" width="3.7109375" customWidth="1"/>
    <col min="110" max="111" width="6.28515625" customWidth="1"/>
    <col min="112" max="131" width="8.7109375" customWidth="1"/>
  </cols>
  <sheetData>
    <row r="1" spans="1:131" ht="15.75" customHeight="1" x14ac:dyDescent="0.35">
      <c r="A1" s="115"/>
      <c r="B1" s="115"/>
      <c r="C1" s="115"/>
      <c r="D1" s="115"/>
      <c r="E1" s="115"/>
      <c r="F1" s="115"/>
      <c r="G1" s="115"/>
      <c r="H1" s="115"/>
      <c r="I1" s="115"/>
      <c r="J1" s="115"/>
      <c r="K1" s="115"/>
      <c r="L1" s="115"/>
      <c r="M1" s="115"/>
      <c r="N1" s="115"/>
      <c r="O1" s="115"/>
      <c r="P1" s="115"/>
      <c r="Q1" s="115"/>
      <c r="R1" s="115"/>
      <c r="S1" s="115"/>
      <c r="T1" s="116"/>
      <c r="U1" s="116"/>
      <c r="V1" s="116"/>
      <c r="W1" s="5"/>
      <c r="X1" s="5"/>
      <c r="Y1" s="5"/>
      <c r="Z1" s="5"/>
      <c r="AA1" s="5"/>
      <c r="AB1" s="5"/>
      <c r="AC1" s="5"/>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CI1" s="2"/>
      <c r="CJ1" s="3"/>
      <c r="CK1" s="115"/>
      <c r="CL1" s="115"/>
    </row>
    <row r="2" spans="1:131" ht="25.5" customHeight="1" x14ac:dyDescent="0.3">
      <c r="A2" s="117"/>
      <c r="B2" s="117"/>
      <c r="C2" s="118" t="s">
        <v>285</v>
      </c>
      <c r="D2" s="119" t="s">
        <v>0</v>
      </c>
      <c r="E2" s="120"/>
      <c r="F2" s="119"/>
      <c r="G2" s="119"/>
      <c r="H2" s="119"/>
      <c r="I2" s="155" t="s">
        <v>1</v>
      </c>
      <c r="J2" s="156"/>
      <c r="K2" s="156"/>
      <c r="L2" s="156"/>
      <c r="M2" s="156"/>
      <c r="N2" s="156"/>
      <c r="O2" s="156"/>
      <c r="P2" s="156"/>
      <c r="Q2" s="156"/>
      <c r="R2" s="156"/>
      <c r="S2" s="121"/>
      <c r="T2" s="122"/>
      <c r="U2" s="122"/>
      <c r="V2" s="122"/>
      <c r="W2" s="121"/>
      <c r="X2" s="121"/>
      <c r="Y2" s="121"/>
      <c r="Z2" s="121"/>
      <c r="AA2" s="121"/>
      <c r="AB2" s="121"/>
      <c r="AC2" s="117"/>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row>
    <row r="3" spans="1:131" ht="25.5" customHeight="1" x14ac:dyDescent="0.3">
      <c r="A3" s="117"/>
      <c r="B3" s="117"/>
      <c r="C3" s="121"/>
      <c r="D3" s="121"/>
      <c r="E3" s="121"/>
      <c r="F3" s="121"/>
      <c r="G3" s="121"/>
      <c r="H3" s="121"/>
      <c r="I3" s="155" t="s">
        <v>2</v>
      </c>
      <c r="J3" s="156"/>
      <c r="K3" s="156"/>
      <c r="L3" s="156"/>
      <c r="M3" s="156"/>
      <c r="N3" s="156"/>
      <c r="O3" s="156"/>
      <c r="P3" s="156"/>
      <c r="Q3" s="156"/>
      <c r="R3" s="156"/>
      <c r="S3" s="121"/>
      <c r="T3" s="122"/>
      <c r="U3" s="122"/>
      <c r="V3" s="122"/>
      <c r="W3" s="121"/>
      <c r="X3" s="121"/>
      <c r="Y3" s="121"/>
      <c r="Z3" s="121"/>
      <c r="AA3" s="121"/>
      <c r="AB3" s="121"/>
      <c r="AC3" s="117"/>
      <c r="AD3" s="117"/>
      <c r="AE3" s="117"/>
      <c r="AF3" s="117"/>
      <c r="AG3" s="117"/>
      <c r="AH3" s="117"/>
      <c r="AI3" s="117"/>
      <c r="AJ3" s="117"/>
      <c r="AK3" s="117"/>
      <c r="AL3" s="117"/>
      <c r="AM3" s="117"/>
      <c r="AN3" s="117"/>
      <c r="AO3" s="117"/>
      <c r="AP3" s="117"/>
      <c r="AQ3" s="117"/>
      <c r="AR3" s="117"/>
      <c r="AS3" s="117"/>
      <c r="AT3" s="117"/>
      <c r="AU3" s="117"/>
      <c r="AV3" s="117"/>
      <c r="AW3" s="117"/>
      <c r="AX3" s="117"/>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row>
    <row r="4" spans="1:131" ht="25.5" customHeight="1" x14ac:dyDescent="0.3">
      <c r="A4" s="117"/>
      <c r="B4" s="117"/>
      <c r="C4" s="118" t="s">
        <v>3</v>
      </c>
      <c r="D4" s="121"/>
      <c r="E4" s="121"/>
      <c r="F4" s="121"/>
      <c r="G4" s="121"/>
      <c r="H4" s="121"/>
      <c r="I4" s="123">
        <v>6</v>
      </c>
      <c r="J4" s="124"/>
      <c r="K4" s="124"/>
      <c r="L4" s="124"/>
      <c r="M4" s="124"/>
      <c r="N4" s="124"/>
      <c r="O4" s="124"/>
      <c r="P4" s="124"/>
      <c r="Q4" s="124"/>
      <c r="R4" s="124"/>
      <c r="S4" s="124"/>
      <c r="T4" s="167" t="s">
        <v>284</v>
      </c>
      <c r="U4" s="156"/>
      <c r="V4" s="156"/>
      <c r="W4" s="156"/>
      <c r="X4" s="156"/>
      <c r="Y4" s="156"/>
      <c r="Z4" s="156"/>
      <c r="AA4" s="156"/>
      <c r="AB4" s="156"/>
      <c r="AC4" s="117"/>
      <c r="AD4" s="117"/>
      <c r="AE4" s="117"/>
      <c r="AF4" s="117"/>
      <c r="AG4" s="117"/>
      <c r="AH4" s="117"/>
      <c r="AI4" s="117"/>
      <c r="AJ4" s="117"/>
      <c r="AK4" s="117"/>
      <c r="AL4" s="117"/>
      <c r="AM4" s="117"/>
      <c r="AN4" s="117"/>
      <c r="AO4" s="117"/>
      <c r="AP4" s="117"/>
      <c r="AQ4" s="117"/>
      <c r="AR4" s="117"/>
      <c r="AS4" s="117"/>
      <c r="AT4" s="117"/>
      <c r="AU4" s="117"/>
      <c r="AV4" s="117"/>
      <c r="AW4" s="117"/>
      <c r="AX4" s="117"/>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row>
    <row r="5" spans="1:131" ht="25.5" customHeight="1" x14ac:dyDescent="0.35">
      <c r="A5" s="115"/>
      <c r="B5" s="115"/>
      <c r="C5" s="121"/>
      <c r="D5" s="121"/>
      <c r="E5" s="121"/>
      <c r="F5" s="121"/>
      <c r="G5" s="121"/>
      <c r="H5" s="121"/>
      <c r="I5" s="124"/>
      <c r="J5" s="124"/>
      <c r="K5" s="124"/>
      <c r="L5" s="124"/>
      <c r="M5" s="124"/>
      <c r="N5" s="124"/>
      <c r="O5" s="124"/>
      <c r="P5" s="124"/>
      <c r="Q5" s="124"/>
      <c r="R5" s="124"/>
      <c r="S5" s="124"/>
      <c r="T5" s="156"/>
      <c r="U5" s="168"/>
      <c r="V5" s="168"/>
      <c r="W5" s="168"/>
      <c r="X5" s="168"/>
      <c r="Y5" s="168"/>
      <c r="Z5" s="168"/>
      <c r="AA5" s="168"/>
      <c r="AB5" s="156"/>
      <c r="AC5" s="5"/>
      <c r="AD5" s="157" t="s">
        <v>4</v>
      </c>
      <c r="AE5" s="158"/>
      <c r="AF5" s="158"/>
      <c r="AG5" s="158"/>
      <c r="AH5" s="158"/>
      <c r="AI5" s="158"/>
      <c r="AJ5" s="158"/>
      <c r="AK5" s="158"/>
      <c r="AL5" s="158"/>
      <c r="AM5" s="159"/>
      <c r="AN5" s="5"/>
      <c r="AO5" s="5"/>
      <c r="AP5" s="5"/>
      <c r="AQ5" s="5"/>
      <c r="AR5" s="5"/>
      <c r="AS5" s="5"/>
      <c r="AT5" s="5"/>
      <c r="AU5" s="5"/>
      <c r="AV5" s="5"/>
      <c r="AW5" s="5"/>
      <c r="AX5" s="5"/>
      <c r="AY5" s="1"/>
      <c r="AZ5" s="1"/>
      <c r="BA5" s="1"/>
      <c r="BB5" s="1"/>
      <c r="BC5" s="1"/>
      <c r="BD5" s="1"/>
      <c r="BE5" s="1"/>
      <c r="BF5" s="1"/>
      <c r="BG5" s="1"/>
      <c r="BH5" s="1"/>
      <c r="BI5" s="1"/>
      <c r="BJ5" s="1"/>
      <c r="BK5" s="1"/>
      <c r="BL5" s="1"/>
      <c r="BM5" s="1"/>
      <c r="BN5" s="1"/>
      <c r="BO5" s="1"/>
      <c r="BP5" s="1"/>
      <c r="CI5" s="2"/>
      <c r="CJ5" s="3"/>
      <c r="CK5" s="115"/>
      <c r="CL5" s="115"/>
    </row>
    <row r="6" spans="1:131" ht="25.5" customHeight="1" x14ac:dyDescent="0.35">
      <c r="A6" s="115"/>
      <c r="B6" s="115"/>
      <c r="C6" s="118" t="s">
        <v>5</v>
      </c>
      <c r="D6" s="118"/>
      <c r="E6" s="118"/>
      <c r="F6" s="118"/>
      <c r="G6" s="118"/>
      <c r="H6" s="118"/>
      <c r="I6" s="125" t="s">
        <v>6</v>
      </c>
      <c r="J6" s="125"/>
      <c r="K6" s="125"/>
      <c r="L6" s="125"/>
      <c r="M6" s="125"/>
      <c r="N6" s="125"/>
      <c r="O6" s="125"/>
      <c r="P6" s="125"/>
      <c r="Q6" s="125"/>
      <c r="R6" s="125"/>
      <c r="S6" s="121"/>
      <c r="T6" s="156"/>
      <c r="U6" s="168"/>
      <c r="V6" s="168"/>
      <c r="W6" s="168"/>
      <c r="X6" s="168"/>
      <c r="Y6" s="168"/>
      <c r="Z6" s="168"/>
      <c r="AA6" s="168"/>
      <c r="AB6" s="156"/>
      <c r="AC6" s="5"/>
      <c r="AD6" s="160" t="s">
        <v>7</v>
      </c>
      <c r="AE6" s="161"/>
      <c r="AF6" s="161"/>
      <c r="AG6" s="161"/>
      <c r="AH6" s="161"/>
      <c r="AI6" s="161"/>
      <c r="AJ6" s="161"/>
      <c r="AK6" s="161"/>
      <c r="AL6" s="161"/>
      <c r="AM6" s="162"/>
      <c r="AN6" s="5"/>
      <c r="AO6" s="5"/>
      <c r="AP6" s="5"/>
      <c r="AQ6" s="5"/>
      <c r="AR6" s="5"/>
      <c r="AS6" s="5"/>
      <c r="AT6" s="5"/>
      <c r="AU6" s="5"/>
      <c r="AV6" s="5"/>
      <c r="AW6" s="5"/>
      <c r="AX6" s="5"/>
      <c r="AY6" s="1"/>
      <c r="AZ6" s="1"/>
      <c r="BA6" s="1"/>
      <c r="BB6" s="1"/>
      <c r="BC6" s="1"/>
      <c r="BD6" s="1"/>
      <c r="BE6" s="1"/>
      <c r="BF6" s="1"/>
      <c r="BG6" s="1"/>
      <c r="BH6" s="1"/>
      <c r="BI6" s="1"/>
      <c r="BJ6" s="1"/>
      <c r="BK6" s="1"/>
      <c r="BL6" s="1"/>
      <c r="BM6" s="1"/>
      <c r="BN6" s="1"/>
      <c r="BO6" s="1"/>
      <c r="BP6" s="1"/>
      <c r="CI6" s="2"/>
      <c r="CJ6" s="3"/>
      <c r="CK6" s="115"/>
      <c r="CL6" s="115"/>
    </row>
    <row r="7" spans="1:131" ht="25.5" customHeight="1" x14ac:dyDescent="0.35">
      <c r="A7" s="115"/>
      <c r="B7" s="115"/>
      <c r="C7" s="121"/>
      <c r="D7" s="121"/>
      <c r="E7" s="121"/>
      <c r="F7" s="121"/>
      <c r="G7" s="121"/>
      <c r="H7" s="121"/>
      <c r="I7" s="163"/>
      <c r="J7" s="156"/>
      <c r="K7" s="156"/>
      <c r="L7" s="156"/>
      <c r="M7" s="156"/>
      <c r="N7" s="156"/>
      <c r="O7" s="156"/>
      <c r="P7" s="156"/>
      <c r="Q7" s="156"/>
      <c r="R7" s="123"/>
      <c r="S7" s="121"/>
      <c r="T7" s="156"/>
      <c r="U7" s="168"/>
      <c r="V7" s="168"/>
      <c r="W7" s="168"/>
      <c r="X7" s="168"/>
      <c r="Y7" s="168"/>
      <c r="Z7" s="168"/>
      <c r="AA7" s="168"/>
      <c r="AB7" s="156"/>
      <c r="AC7" s="5"/>
      <c r="AD7" s="164" t="s">
        <v>8</v>
      </c>
      <c r="AE7" s="165"/>
      <c r="AF7" s="165"/>
      <c r="AG7" s="165"/>
      <c r="AH7" s="165"/>
      <c r="AI7" s="165"/>
      <c r="AJ7" s="165"/>
      <c r="AK7" s="165"/>
      <c r="AL7" s="165"/>
      <c r="AM7" s="166"/>
      <c r="AN7" s="5"/>
      <c r="AO7" s="5"/>
      <c r="AP7" s="5"/>
      <c r="AQ7" s="5"/>
      <c r="AR7" s="5"/>
      <c r="AS7" s="5"/>
      <c r="AT7" s="5"/>
      <c r="AU7" s="5"/>
      <c r="AV7" s="5"/>
      <c r="AW7" s="5"/>
      <c r="AX7" s="5"/>
      <c r="AY7" s="1"/>
      <c r="AZ7" s="1"/>
      <c r="BA7" s="1"/>
      <c r="BB7" s="1"/>
      <c r="BC7" s="1"/>
      <c r="BD7" s="1"/>
      <c r="BE7" s="1"/>
      <c r="BF7" s="1"/>
      <c r="BG7" s="1"/>
      <c r="BH7" s="1"/>
      <c r="BI7" s="1"/>
      <c r="BJ7" s="1"/>
      <c r="BK7" s="1"/>
      <c r="BL7" s="1"/>
      <c r="BM7" s="1"/>
      <c r="BN7" s="1"/>
      <c r="BO7" s="1"/>
      <c r="BP7" s="1"/>
      <c r="CI7" s="2"/>
      <c r="CJ7" s="3"/>
      <c r="CK7" s="115"/>
      <c r="CL7" s="115"/>
    </row>
    <row r="8" spans="1:131" ht="25.5" customHeight="1" x14ac:dyDescent="0.35">
      <c r="A8" s="115"/>
      <c r="B8" s="115"/>
      <c r="C8" s="121"/>
      <c r="D8" s="121"/>
      <c r="E8" s="121"/>
      <c r="F8" s="121"/>
      <c r="G8" s="121"/>
      <c r="H8" s="121"/>
      <c r="I8" s="124"/>
      <c r="J8" s="124"/>
      <c r="K8" s="124"/>
      <c r="L8" s="124"/>
      <c r="M8" s="124"/>
      <c r="N8" s="124"/>
      <c r="O8" s="124"/>
      <c r="P8" s="124"/>
      <c r="Q8" s="124"/>
      <c r="R8" s="124"/>
      <c r="S8" s="124"/>
      <c r="T8" s="156"/>
      <c r="U8" s="168"/>
      <c r="V8" s="168"/>
      <c r="W8" s="168"/>
      <c r="X8" s="168"/>
      <c r="Y8" s="168"/>
      <c r="Z8" s="168"/>
      <c r="AA8" s="168"/>
      <c r="AB8" s="156"/>
      <c r="AC8" s="5"/>
      <c r="AD8" s="152" t="s">
        <v>9</v>
      </c>
      <c r="AE8" s="153"/>
      <c r="AF8" s="153"/>
      <c r="AG8" s="153"/>
      <c r="AH8" s="153"/>
      <c r="AI8" s="153"/>
      <c r="AJ8" s="153"/>
      <c r="AK8" s="153"/>
      <c r="AL8" s="153"/>
      <c r="AM8" s="154"/>
      <c r="AN8" s="5"/>
      <c r="AO8" s="5"/>
      <c r="AP8" s="5"/>
      <c r="AQ8" s="5"/>
      <c r="AR8" s="5"/>
      <c r="AS8" s="5"/>
      <c r="AT8" s="5"/>
      <c r="AU8" s="5"/>
      <c r="AV8" s="5"/>
      <c r="AW8" s="5"/>
      <c r="AX8" s="5"/>
      <c r="AY8" s="1"/>
      <c r="AZ8" s="1"/>
      <c r="BA8" s="1"/>
      <c r="BB8" s="1"/>
      <c r="BC8" s="1"/>
      <c r="BD8" s="1"/>
      <c r="BE8" s="1"/>
      <c r="BF8" s="1"/>
      <c r="BG8" s="1"/>
      <c r="BH8" s="1"/>
      <c r="BI8" s="1"/>
      <c r="BJ8" s="1"/>
      <c r="BK8" s="1"/>
      <c r="BL8" s="1"/>
      <c r="BM8" s="1"/>
      <c r="BN8" s="1"/>
      <c r="BO8" s="1"/>
      <c r="BP8" s="1"/>
      <c r="CI8" s="2"/>
      <c r="CJ8" s="3"/>
      <c r="CK8" s="115"/>
      <c r="CL8" s="115"/>
    </row>
    <row r="9" spans="1:131" ht="25.5" customHeight="1" x14ac:dyDescent="0.35">
      <c r="A9" s="115"/>
      <c r="B9" s="115"/>
      <c r="C9" s="121" t="s">
        <v>10</v>
      </c>
      <c r="D9" s="121"/>
      <c r="E9" s="121"/>
      <c r="F9" s="121"/>
      <c r="G9" s="121"/>
      <c r="H9" s="121"/>
      <c r="I9" s="126">
        <v>34</v>
      </c>
      <c r="J9" s="123" t="s">
        <v>11</v>
      </c>
      <c r="K9" s="124"/>
      <c r="L9" s="124"/>
      <c r="M9" s="124"/>
      <c r="N9" s="124"/>
      <c r="O9" s="124"/>
      <c r="P9" s="124"/>
      <c r="Q9" s="124"/>
      <c r="R9" s="124"/>
      <c r="S9" s="124"/>
      <c r="T9" s="156"/>
      <c r="U9" s="168"/>
      <c r="V9" s="168"/>
      <c r="W9" s="168"/>
      <c r="X9" s="168"/>
      <c r="Y9" s="168"/>
      <c r="Z9" s="168"/>
      <c r="AA9" s="168"/>
      <c r="AB9" s="156"/>
      <c r="AC9" s="124"/>
      <c r="AD9" s="124"/>
      <c r="AE9" s="124"/>
      <c r="AF9" s="124"/>
      <c r="AG9" s="124"/>
      <c r="AH9" s="124"/>
      <c r="AI9" s="124"/>
      <c r="AJ9" s="124"/>
      <c r="AK9" s="124"/>
      <c r="AL9" s="124"/>
      <c r="AM9" s="124"/>
      <c r="AN9" s="124"/>
      <c r="AO9" s="124"/>
      <c r="AP9" s="124"/>
      <c r="AQ9" s="5"/>
      <c r="AR9" s="5"/>
      <c r="AS9" s="5"/>
      <c r="AT9" s="5"/>
      <c r="AU9" s="5"/>
      <c r="AV9" s="5"/>
      <c r="AW9" s="5"/>
      <c r="AX9" s="5"/>
      <c r="AY9" s="1"/>
      <c r="AZ9" s="1"/>
      <c r="BA9" s="1"/>
      <c r="BB9" s="1"/>
      <c r="BC9" s="1"/>
      <c r="BD9" s="1"/>
      <c r="BE9" s="1"/>
      <c r="BF9" s="1"/>
      <c r="BG9" s="1"/>
      <c r="BH9" s="1"/>
      <c r="BI9" s="1"/>
      <c r="BJ9" s="1"/>
      <c r="BK9" s="1"/>
      <c r="BL9" s="1"/>
      <c r="BM9" s="1"/>
      <c r="BN9" s="1"/>
      <c r="BO9" s="1"/>
      <c r="BP9" s="1"/>
      <c r="CI9" s="2"/>
      <c r="CJ9" s="3"/>
      <c r="CK9" s="115"/>
      <c r="CL9" s="115"/>
    </row>
    <row r="10" spans="1:131" ht="25.5" customHeight="1" x14ac:dyDescent="0.35">
      <c r="A10" s="115"/>
      <c r="B10" s="115"/>
      <c r="C10" s="121" t="s">
        <v>12</v>
      </c>
      <c r="D10" s="121"/>
      <c r="E10" s="121"/>
      <c r="F10" s="121"/>
      <c r="G10" s="121"/>
      <c r="H10" s="121"/>
      <c r="I10" s="127">
        <f>47*6*I9/12</f>
        <v>799</v>
      </c>
      <c r="J10" s="121"/>
      <c r="K10" s="128"/>
      <c r="L10" s="128"/>
      <c r="M10" s="128"/>
      <c r="N10" s="128"/>
      <c r="O10" s="128"/>
      <c r="P10" s="128"/>
      <c r="Q10" s="128"/>
      <c r="R10" s="128"/>
      <c r="S10" s="128"/>
      <c r="T10" s="156"/>
      <c r="U10" s="168"/>
      <c r="V10" s="168"/>
      <c r="W10" s="168"/>
      <c r="X10" s="168"/>
      <c r="Y10" s="168"/>
      <c r="Z10" s="168"/>
      <c r="AA10" s="168"/>
      <c r="AB10" s="156"/>
      <c r="AC10" s="5"/>
      <c r="AD10" s="5"/>
      <c r="AE10" s="5"/>
      <c r="AF10" s="5"/>
      <c r="AG10" s="5"/>
      <c r="AH10" s="5"/>
      <c r="AI10" s="5"/>
      <c r="AJ10" s="5"/>
      <c r="AK10" s="5"/>
      <c r="AL10" s="5"/>
      <c r="AM10" s="5"/>
      <c r="AN10" s="5"/>
      <c r="AO10" s="5"/>
      <c r="AP10" s="5"/>
      <c r="AQ10" s="5"/>
      <c r="AR10" s="5"/>
      <c r="AS10" s="5"/>
      <c r="AT10" s="5"/>
      <c r="AU10" s="5"/>
      <c r="AV10" s="5"/>
      <c r="AW10" s="5"/>
      <c r="AX10" s="5"/>
      <c r="AY10" s="1"/>
      <c r="AZ10" s="1"/>
      <c r="BA10" s="1"/>
      <c r="BB10" s="1"/>
      <c r="BC10" s="1"/>
      <c r="BD10" s="1"/>
      <c r="BE10" s="1"/>
      <c r="BF10" s="1"/>
      <c r="BG10" s="1"/>
      <c r="BH10" s="1"/>
      <c r="BI10" s="1"/>
      <c r="BJ10" s="1"/>
      <c r="BK10" s="1"/>
      <c r="BL10" s="1"/>
      <c r="BM10" s="1"/>
      <c r="BN10" s="1"/>
      <c r="BO10" s="1"/>
      <c r="BP10" s="1"/>
      <c r="CI10" s="2"/>
      <c r="CJ10" s="3"/>
      <c r="CK10" s="115"/>
      <c r="CL10" s="115"/>
    </row>
    <row r="11" spans="1:131" ht="25.5" customHeight="1" x14ac:dyDescent="0.3">
      <c r="A11" s="115"/>
      <c r="B11" s="115"/>
      <c r="C11" s="121" t="s">
        <v>13</v>
      </c>
      <c r="D11" s="121"/>
      <c r="E11" s="121"/>
      <c r="F11" s="121"/>
      <c r="G11" s="121"/>
      <c r="H11" s="121"/>
      <c r="I11" s="129">
        <f>SUM(J17:S36)</f>
        <v>979.95561357702354</v>
      </c>
      <c r="J11" s="124" t="s">
        <v>14</v>
      </c>
      <c r="K11" s="128"/>
      <c r="L11" s="128"/>
      <c r="M11" s="128"/>
      <c r="N11" s="128"/>
      <c r="O11" s="128"/>
      <c r="P11" s="128"/>
      <c r="Q11" s="128"/>
      <c r="R11" s="128"/>
      <c r="S11" s="128"/>
      <c r="T11" s="156"/>
      <c r="U11" s="156"/>
      <c r="V11" s="156"/>
      <c r="W11" s="156"/>
      <c r="X11" s="156"/>
      <c r="Y11" s="156"/>
      <c r="Z11" s="156"/>
      <c r="AA11" s="156"/>
      <c r="AB11" s="156"/>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115"/>
      <c r="BR11" s="115"/>
      <c r="BS11" s="115"/>
      <c r="BT11" s="115"/>
      <c r="BU11" s="115"/>
      <c r="BV11" s="115"/>
      <c r="BW11" s="115"/>
      <c r="BX11" s="115"/>
      <c r="BY11" s="115"/>
      <c r="BZ11" s="115"/>
      <c r="CA11" s="115"/>
      <c r="CB11" s="115"/>
      <c r="CC11" s="115"/>
      <c r="CD11" s="115"/>
      <c r="CE11" s="115"/>
      <c r="CF11" s="115"/>
      <c r="CG11" s="115"/>
      <c r="CH11" s="115"/>
      <c r="CI11" s="115"/>
      <c r="CJ11" s="115"/>
      <c r="CK11" s="115"/>
      <c r="CL11" s="115"/>
      <c r="CM11" s="115"/>
      <c r="CN11" s="115"/>
      <c r="CO11" s="115"/>
      <c r="CP11" s="115"/>
      <c r="CQ11" s="115"/>
      <c r="CR11" s="115"/>
      <c r="CS11" s="115"/>
      <c r="CT11" s="115"/>
      <c r="CU11" s="115"/>
      <c r="CV11" s="115"/>
      <c r="CW11" s="115"/>
      <c r="CX11" s="115"/>
      <c r="CY11" s="115"/>
      <c r="CZ11" s="115"/>
      <c r="DA11" s="115"/>
      <c r="DB11" s="115"/>
      <c r="DC11" s="115"/>
      <c r="DD11" s="115"/>
      <c r="DE11" s="115"/>
      <c r="DF11" s="115"/>
      <c r="DG11" s="115"/>
      <c r="DH11" s="115"/>
      <c r="DI11" s="115"/>
      <c r="DJ11" s="115"/>
      <c r="DK11" s="115"/>
      <c r="DL11" s="115"/>
      <c r="DM11" s="115"/>
      <c r="DN11" s="115"/>
      <c r="DO11" s="115"/>
      <c r="DP11" s="115"/>
      <c r="DQ11" s="115"/>
      <c r="DR11" s="115"/>
      <c r="DS11" s="115"/>
      <c r="DT11" s="115"/>
      <c r="DU11" s="115"/>
      <c r="DV11" s="115"/>
      <c r="DW11" s="115"/>
      <c r="DX11" s="115"/>
      <c r="DY11" s="115"/>
      <c r="DZ11" s="115"/>
      <c r="EA11" s="115"/>
    </row>
    <row r="12" spans="1:131" ht="21" customHeight="1" x14ac:dyDescent="0.25">
      <c r="A12" s="115"/>
      <c r="B12" s="115"/>
      <c r="C12" s="115"/>
      <c r="D12" s="115"/>
      <c r="E12" s="115"/>
      <c r="F12" s="115"/>
      <c r="G12" s="115"/>
      <c r="H12" s="115"/>
      <c r="I12" s="115"/>
      <c r="J12" s="115"/>
      <c r="K12" s="115"/>
      <c r="L12" s="115"/>
      <c r="M12" s="115"/>
      <c r="N12" s="115"/>
      <c r="O12" s="115"/>
      <c r="P12" s="115"/>
      <c r="Q12" s="115"/>
      <c r="R12" s="115"/>
      <c r="S12" s="115"/>
      <c r="T12" s="116"/>
      <c r="U12" s="116"/>
      <c r="V12" s="116"/>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115"/>
      <c r="BR12" s="115"/>
      <c r="BS12" s="115"/>
      <c r="BT12" s="115"/>
      <c r="BU12" s="115"/>
      <c r="BV12" s="115"/>
      <c r="BW12" s="115"/>
      <c r="BX12" s="115"/>
      <c r="BY12" s="115"/>
      <c r="BZ12" s="115"/>
      <c r="CA12" s="115"/>
      <c r="CB12" s="115"/>
      <c r="CC12" s="115"/>
      <c r="CD12" s="115"/>
      <c r="CE12" s="115"/>
      <c r="CF12" s="115"/>
      <c r="CG12" s="115"/>
      <c r="CH12" s="115"/>
      <c r="CI12" s="115"/>
      <c r="CJ12" s="115"/>
      <c r="CK12" s="115"/>
      <c r="CL12" s="115"/>
      <c r="CM12" s="115"/>
      <c r="CN12" s="115"/>
      <c r="CO12" s="115"/>
      <c r="CP12" s="115"/>
      <c r="CQ12" s="115"/>
      <c r="CR12" s="115"/>
      <c r="CS12" s="115"/>
      <c r="CT12" s="115"/>
      <c r="CU12" s="115"/>
      <c r="CV12" s="115"/>
      <c r="CW12" s="115"/>
      <c r="CX12" s="115"/>
      <c r="CY12" s="115"/>
      <c r="CZ12" s="115"/>
      <c r="DA12" s="115"/>
      <c r="DB12" s="115"/>
      <c r="DC12" s="115"/>
      <c r="DD12" s="115"/>
      <c r="DE12" s="115"/>
      <c r="DF12" s="115"/>
      <c r="DG12" s="115"/>
      <c r="DH12" s="115"/>
      <c r="DI12" s="115"/>
      <c r="DJ12" s="115"/>
      <c r="DK12" s="115"/>
      <c r="DL12" s="115"/>
      <c r="DM12" s="115"/>
      <c r="DN12" s="115"/>
      <c r="DO12" s="115"/>
      <c r="DP12" s="115"/>
      <c r="DQ12" s="115"/>
      <c r="DR12" s="115"/>
      <c r="DS12" s="115"/>
      <c r="DT12" s="115"/>
      <c r="DU12" s="115"/>
      <c r="DV12" s="115"/>
      <c r="DW12" s="115"/>
      <c r="DX12" s="115"/>
      <c r="DY12" s="115"/>
      <c r="DZ12" s="115"/>
      <c r="EA12" s="115"/>
    </row>
    <row r="13" spans="1:131" ht="21" customHeight="1" x14ac:dyDescent="0.25">
      <c r="A13" s="115"/>
      <c r="B13" s="115"/>
      <c r="C13" s="115"/>
      <c r="D13" s="115"/>
      <c r="E13" s="115"/>
      <c r="F13" s="115"/>
      <c r="G13" s="115"/>
      <c r="H13" s="115"/>
      <c r="I13" s="115"/>
      <c r="J13" s="115"/>
      <c r="K13" s="115"/>
      <c r="L13" s="115"/>
      <c r="M13" s="115"/>
      <c r="N13" s="115"/>
      <c r="O13" s="115"/>
      <c r="P13" s="115"/>
      <c r="Q13" s="115"/>
      <c r="R13" s="115"/>
      <c r="S13" s="115"/>
      <c r="T13" s="116"/>
      <c r="U13" s="116"/>
      <c r="V13" s="116"/>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115"/>
      <c r="BR13" s="115"/>
      <c r="BS13" s="115"/>
      <c r="BT13" s="115"/>
      <c r="BU13" s="115"/>
      <c r="BV13" s="115"/>
      <c r="BW13" s="115"/>
      <c r="BX13" s="115"/>
      <c r="BY13" s="115"/>
      <c r="BZ13" s="115"/>
      <c r="CA13" s="115"/>
      <c r="CB13" s="115"/>
      <c r="CC13" s="115"/>
      <c r="CD13" s="115"/>
      <c r="CE13" s="115"/>
      <c r="CF13" s="115"/>
      <c r="CG13" s="115"/>
      <c r="CH13" s="115"/>
      <c r="CI13" s="115"/>
      <c r="CJ13" s="115"/>
      <c r="CK13" s="115"/>
      <c r="CL13" s="115"/>
      <c r="CM13" s="115"/>
      <c r="CN13" s="115"/>
      <c r="CO13" s="115"/>
      <c r="CP13" s="115"/>
      <c r="CQ13" s="115"/>
      <c r="CR13" s="115"/>
      <c r="CS13" s="115"/>
      <c r="CT13" s="115"/>
      <c r="CU13" s="115"/>
      <c r="CV13" s="115"/>
      <c r="CW13" s="115"/>
      <c r="CX13" s="115"/>
      <c r="CY13" s="115"/>
      <c r="CZ13" s="115"/>
      <c r="DA13" s="115"/>
      <c r="DB13" s="115"/>
      <c r="DC13" s="115"/>
      <c r="DD13" s="115"/>
      <c r="DE13" s="115"/>
      <c r="DF13" s="115"/>
      <c r="DG13" s="115"/>
      <c r="DH13" s="115"/>
      <c r="DI13" s="115"/>
      <c r="DJ13" s="115"/>
      <c r="DK13" s="115"/>
      <c r="DL13" s="115"/>
      <c r="DM13" s="115"/>
      <c r="DN13" s="115"/>
      <c r="DO13" s="115"/>
      <c r="DP13" s="115"/>
      <c r="DQ13" s="115"/>
      <c r="DR13" s="115"/>
      <c r="DS13" s="115"/>
      <c r="DT13" s="115"/>
      <c r="DU13" s="115"/>
      <c r="DV13" s="115"/>
      <c r="DW13" s="115"/>
      <c r="DX13" s="115"/>
      <c r="DY13" s="115"/>
      <c r="DZ13" s="115"/>
      <c r="EA13" s="115"/>
    </row>
    <row r="14" spans="1:131" ht="387.75" customHeight="1" x14ac:dyDescent="0.25">
      <c r="A14" s="115"/>
      <c r="B14" s="115"/>
      <c r="C14" s="130" t="s">
        <v>15</v>
      </c>
      <c r="D14" s="6" t="s">
        <v>16</v>
      </c>
      <c r="E14" s="7" t="s">
        <v>17</v>
      </c>
      <c r="F14" s="7" t="s">
        <v>18</v>
      </c>
      <c r="G14" s="7" t="s">
        <v>19</v>
      </c>
      <c r="H14" s="8" t="s">
        <v>20</v>
      </c>
      <c r="I14" s="8" t="s">
        <v>21</v>
      </c>
      <c r="J14" s="9" t="s">
        <v>22</v>
      </c>
      <c r="K14" s="9" t="s">
        <v>23</v>
      </c>
      <c r="L14" s="9" t="s">
        <v>24</v>
      </c>
      <c r="M14" s="9" t="s">
        <v>25</v>
      </c>
      <c r="N14" s="10" t="s">
        <v>26</v>
      </c>
      <c r="O14" s="10" t="s">
        <v>27</v>
      </c>
      <c r="P14" s="9"/>
      <c r="Q14" s="11" t="s">
        <v>28</v>
      </c>
      <c r="R14" s="11" t="s">
        <v>29</v>
      </c>
      <c r="S14" s="11" t="s">
        <v>30</v>
      </c>
      <c r="T14" s="147" t="s">
        <v>31</v>
      </c>
      <c r="U14" s="148"/>
      <c r="V14" s="149"/>
      <c r="W14" s="12" t="s">
        <v>32</v>
      </c>
      <c r="X14" s="13" t="s">
        <v>33</v>
      </c>
      <c r="Y14" s="13" t="s">
        <v>34</v>
      </c>
      <c r="Z14" s="13" t="s">
        <v>35</v>
      </c>
      <c r="AA14" s="13" t="s">
        <v>36</v>
      </c>
      <c r="AB14" s="13" t="s">
        <v>37</v>
      </c>
      <c r="AC14" s="13" t="s">
        <v>38</v>
      </c>
      <c r="AD14" s="13" t="s">
        <v>39</v>
      </c>
      <c r="AE14" s="13" t="s">
        <v>40</v>
      </c>
      <c r="AF14" s="13" t="s">
        <v>41</v>
      </c>
      <c r="AG14" s="13" t="s">
        <v>42</v>
      </c>
      <c r="AH14" s="13" t="s">
        <v>43</v>
      </c>
      <c r="AI14" s="13" t="s">
        <v>44</v>
      </c>
      <c r="AJ14" s="13" t="s">
        <v>45</v>
      </c>
      <c r="AK14" s="13" t="s">
        <v>46</v>
      </c>
      <c r="AL14" s="13" t="s">
        <v>47</v>
      </c>
      <c r="AM14" s="13" t="s">
        <v>48</v>
      </c>
      <c r="AN14" s="14" t="s">
        <v>49</v>
      </c>
      <c r="AO14" s="13" t="s">
        <v>50</v>
      </c>
      <c r="AP14" s="13" t="s">
        <v>51</v>
      </c>
      <c r="AQ14" s="13" t="s">
        <v>52</v>
      </c>
      <c r="AR14" s="13" t="s">
        <v>53</v>
      </c>
      <c r="AS14" s="13" t="s">
        <v>54</v>
      </c>
      <c r="AT14" s="13" t="s">
        <v>55</v>
      </c>
      <c r="AU14" s="13" t="s">
        <v>56</v>
      </c>
      <c r="AV14" s="13" t="s">
        <v>57</v>
      </c>
      <c r="AW14" s="13" t="s">
        <v>58</v>
      </c>
      <c r="AX14" s="13" t="s">
        <v>59</v>
      </c>
      <c r="AY14" s="13" t="s">
        <v>60</v>
      </c>
      <c r="AZ14" s="13" t="s">
        <v>61</v>
      </c>
      <c r="BA14" s="13" t="s">
        <v>62</v>
      </c>
      <c r="BB14" s="13" t="s">
        <v>63</v>
      </c>
      <c r="BC14" s="13" t="s">
        <v>64</v>
      </c>
      <c r="BD14" s="13" t="s">
        <v>65</v>
      </c>
      <c r="BE14" s="13" t="s">
        <v>66</v>
      </c>
      <c r="BF14" s="14" t="s">
        <v>32</v>
      </c>
      <c r="BG14" s="13" t="s">
        <v>67</v>
      </c>
      <c r="BH14" s="13" t="s">
        <v>68</v>
      </c>
      <c r="BI14" s="13" t="s">
        <v>69</v>
      </c>
      <c r="BJ14" s="13" t="s">
        <v>70</v>
      </c>
      <c r="BK14" s="13" t="s">
        <v>71</v>
      </c>
      <c r="BL14" s="14" t="s">
        <v>49</v>
      </c>
      <c r="BM14" s="13" t="s">
        <v>72</v>
      </c>
      <c r="BN14" s="13" t="s">
        <v>73</v>
      </c>
      <c r="BO14" s="13" t="s">
        <v>74</v>
      </c>
      <c r="BP14" s="13" t="s">
        <v>75</v>
      </c>
      <c r="BQ14" s="13" t="s">
        <v>76</v>
      </c>
      <c r="BR14" s="13" t="s">
        <v>77</v>
      </c>
      <c r="BS14" s="13" t="s">
        <v>78</v>
      </c>
      <c r="BT14" s="14" t="s">
        <v>32</v>
      </c>
      <c r="BU14" s="13" t="s">
        <v>79</v>
      </c>
      <c r="BV14" s="14" t="s">
        <v>49</v>
      </c>
      <c r="BW14" s="13" t="s">
        <v>80</v>
      </c>
      <c r="BX14" s="14" t="s">
        <v>32</v>
      </c>
      <c r="BY14" s="13" t="s">
        <v>81</v>
      </c>
      <c r="BZ14" s="13" t="s">
        <v>82</v>
      </c>
      <c r="CA14" s="13" t="s">
        <v>83</v>
      </c>
      <c r="CB14" s="13" t="s">
        <v>84</v>
      </c>
      <c r="CC14" s="13" t="s">
        <v>85</v>
      </c>
      <c r="CD14" s="13" t="s">
        <v>86</v>
      </c>
      <c r="CE14" s="13" t="s">
        <v>87</v>
      </c>
      <c r="CF14" s="14" t="s">
        <v>49</v>
      </c>
      <c r="CG14" s="13" t="s">
        <v>88</v>
      </c>
      <c r="CH14" s="13" t="s">
        <v>89</v>
      </c>
      <c r="CI14" s="13" t="s">
        <v>90</v>
      </c>
      <c r="CJ14" s="13" t="s">
        <v>91</v>
      </c>
      <c r="CK14" s="13" t="s">
        <v>92</v>
      </c>
      <c r="CL14" s="13" t="s">
        <v>93</v>
      </c>
      <c r="CM14" s="13" t="s">
        <v>94</v>
      </c>
      <c r="CN14" s="14" t="s">
        <v>32</v>
      </c>
      <c r="CO14" s="13" t="s">
        <v>95</v>
      </c>
      <c r="CP14" s="13" t="s">
        <v>96</v>
      </c>
      <c r="CQ14" s="13" t="s">
        <v>97</v>
      </c>
      <c r="CR14" s="13" t="s">
        <v>98</v>
      </c>
      <c r="CS14" s="13" t="s">
        <v>99</v>
      </c>
      <c r="CT14" s="13" t="s">
        <v>100</v>
      </c>
      <c r="CU14" s="13" t="s">
        <v>101</v>
      </c>
      <c r="CV14" s="13" t="s">
        <v>102</v>
      </c>
      <c r="CW14" s="14" t="s">
        <v>49</v>
      </c>
      <c r="CX14" s="13" t="s">
        <v>103</v>
      </c>
      <c r="CY14" s="13" t="s">
        <v>104</v>
      </c>
      <c r="CZ14" s="13" t="s">
        <v>105</v>
      </c>
      <c r="DA14" s="13" t="s">
        <v>106</v>
      </c>
      <c r="DB14" s="13" t="s">
        <v>107</v>
      </c>
      <c r="DC14" s="13" t="s">
        <v>108</v>
      </c>
      <c r="DD14" s="13" t="s">
        <v>109</v>
      </c>
      <c r="DE14" s="13" t="s">
        <v>110</v>
      </c>
      <c r="DF14" s="13" t="s">
        <v>111</v>
      </c>
      <c r="DG14" s="13" t="s">
        <v>112</v>
      </c>
      <c r="DH14" s="13"/>
      <c r="DI14" s="13"/>
      <c r="DJ14" s="13"/>
      <c r="DK14" s="13"/>
      <c r="DL14" s="13"/>
      <c r="DM14" s="13"/>
      <c r="DN14" s="13"/>
      <c r="DO14" s="13"/>
      <c r="DP14" s="13"/>
      <c r="DQ14" s="13"/>
      <c r="DR14" s="13"/>
      <c r="DS14" s="13"/>
      <c r="DT14" s="13"/>
      <c r="DU14" s="13"/>
      <c r="DV14" s="13"/>
      <c r="DW14" s="13"/>
      <c r="DX14" s="13"/>
      <c r="DY14" s="13"/>
      <c r="DZ14" s="13"/>
      <c r="EA14" s="13"/>
    </row>
    <row r="15" spans="1:131" ht="23.25" customHeight="1" x14ac:dyDescent="0.25">
      <c r="A15" s="131"/>
      <c r="B15" s="131"/>
      <c r="C15" s="132"/>
      <c r="D15" s="133"/>
      <c r="E15" s="133"/>
      <c r="F15" s="133"/>
      <c r="G15" s="133"/>
      <c r="H15" s="133"/>
      <c r="I15" s="133"/>
      <c r="J15" s="133"/>
      <c r="K15" s="133"/>
      <c r="L15" s="133"/>
      <c r="M15" s="133"/>
      <c r="N15" s="133"/>
      <c r="O15" s="133"/>
      <c r="P15" s="133"/>
      <c r="Q15" s="133"/>
      <c r="R15" s="133"/>
      <c r="S15" s="133"/>
      <c r="T15" s="134"/>
      <c r="U15" s="135"/>
      <c r="V15" s="135"/>
      <c r="W15" s="15" t="s">
        <v>113</v>
      </c>
      <c r="X15" s="16" t="s">
        <v>114</v>
      </c>
      <c r="Y15" s="16" t="s">
        <v>115</v>
      </c>
      <c r="Z15" s="16" t="s">
        <v>116</v>
      </c>
      <c r="AA15" s="16" t="s">
        <v>117</v>
      </c>
      <c r="AB15" s="16" t="s">
        <v>118</v>
      </c>
      <c r="AC15" s="16" t="s">
        <v>119</v>
      </c>
      <c r="AD15" s="16" t="s">
        <v>120</v>
      </c>
      <c r="AE15" s="16" t="s">
        <v>121</v>
      </c>
      <c r="AF15" s="16" t="s">
        <v>122</v>
      </c>
      <c r="AG15" s="16" t="s">
        <v>123</v>
      </c>
      <c r="AH15" s="16" t="s">
        <v>124</v>
      </c>
      <c r="AI15" s="16" t="s">
        <v>125</v>
      </c>
      <c r="AJ15" s="16" t="s">
        <v>126</v>
      </c>
      <c r="AK15" s="16" t="s">
        <v>127</v>
      </c>
      <c r="AL15" s="16" t="s">
        <v>128</v>
      </c>
      <c r="AM15" s="16" t="s">
        <v>129</v>
      </c>
      <c r="AN15" s="17"/>
      <c r="AO15" s="16" t="s">
        <v>130</v>
      </c>
      <c r="AP15" s="16" t="s">
        <v>131</v>
      </c>
      <c r="AQ15" s="16" t="s">
        <v>132</v>
      </c>
      <c r="AR15" s="16" t="s">
        <v>133</v>
      </c>
      <c r="AS15" s="16" t="s">
        <v>134</v>
      </c>
      <c r="AT15" s="16" t="s">
        <v>135</v>
      </c>
      <c r="AU15" s="16" t="s">
        <v>136</v>
      </c>
      <c r="AV15" s="16" t="s">
        <v>137</v>
      </c>
      <c r="AW15" s="16" t="s">
        <v>138</v>
      </c>
      <c r="AX15" s="16" t="s">
        <v>139</v>
      </c>
      <c r="AY15" s="16" t="s">
        <v>140</v>
      </c>
      <c r="AZ15" s="16" t="s">
        <v>141</v>
      </c>
      <c r="BA15" s="16" t="s">
        <v>142</v>
      </c>
      <c r="BB15" s="16" t="s">
        <v>143</v>
      </c>
      <c r="BC15" s="16" t="s">
        <v>144</v>
      </c>
      <c r="BD15" s="16" t="s">
        <v>145</v>
      </c>
      <c r="BE15" s="16" t="s">
        <v>146</v>
      </c>
      <c r="BF15" s="17"/>
      <c r="BG15" s="16" t="s">
        <v>147</v>
      </c>
      <c r="BH15" s="16" t="s">
        <v>148</v>
      </c>
      <c r="BI15" s="16" t="s">
        <v>149</v>
      </c>
      <c r="BJ15" s="16" t="s">
        <v>150</v>
      </c>
      <c r="BK15" s="16" t="s">
        <v>151</v>
      </c>
      <c r="BL15" s="17"/>
      <c r="BM15" s="16" t="s">
        <v>152</v>
      </c>
      <c r="BN15" s="16" t="s">
        <v>153</v>
      </c>
      <c r="BO15" s="16" t="s">
        <v>154</v>
      </c>
      <c r="BP15" s="16" t="s">
        <v>155</v>
      </c>
      <c r="BQ15" s="16" t="s">
        <v>156</v>
      </c>
      <c r="BR15" s="16" t="s">
        <v>157</v>
      </c>
      <c r="BS15" s="16" t="s">
        <v>158</v>
      </c>
      <c r="BT15" s="17"/>
      <c r="BU15" s="16" t="s">
        <v>159</v>
      </c>
      <c r="BV15" s="17"/>
      <c r="BW15" s="16" t="s">
        <v>160</v>
      </c>
      <c r="BX15" s="17"/>
      <c r="BY15" s="16" t="s">
        <v>161</v>
      </c>
      <c r="BZ15" s="16" t="s">
        <v>162</v>
      </c>
      <c r="CA15" s="16" t="s">
        <v>163</v>
      </c>
      <c r="CB15" s="16" t="s">
        <v>164</v>
      </c>
      <c r="CC15" s="16" t="s">
        <v>165</v>
      </c>
      <c r="CD15" s="16" t="s">
        <v>166</v>
      </c>
      <c r="CE15" s="16" t="s">
        <v>167</v>
      </c>
      <c r="CF15" s="17"/>
      <c r="CG15" s="16" t="s">
        <v>168</v>
      </c>
      <c r="CH15" s="16" t="s">
        <v>169</v>
      </c>
      <c r="CI15" s="16" t="s">
        <v>170</v>
      </c>
      <c r="CJ15" s="16" t="s">
        <v>171</v>
      </c>
      <c r="CK15" s="16" t="s">
        <v>172</v>
      </c>
      <c r="CL15" s="16" t="s">
        <v>173</v>
      </c>
      <c r="CM15" s="16" t="s">
        <v>174</v>
      </c>
      <c r="CN15" s="17"/>
      <c r="CO15" s="16" t="s">
        <v>175</v>
      </c>
      <c r="CP15" s="16" t="s">
        <v>176</v>
      </c>
      <c r="CQ15" s="16" t="s">
        <v>177</v>
      </c>
      <c r="CR15" s="16" t="s">
        <v>178</v>
      </c>
      <c r="CS15" s="16" t="s">
        <v>179</v>
      </c>
      <c r="CT15" s="16" t="s">
        <v>180</v>
      </c>
      <c r="CU15" s="16" t="s">
        <v>181</v>
      </c>
      <c r="CV15" s="16" t="s">
        <v>182</v>
      </c>
      <c r="CW15" s="17"/>
      <c r="CX15" s="16" t="s">
        <v>183</v>
      </c>
      <c r="CY15" s="16" t="s">
        <v>184</v>
      </c>
      <c r="CZ15" s="16" t="s">
        <v>185</v>
      </c>
      <c r="DA15" s="16" t="s">
        <v>186</v>
      </c>
      <c r="DB15" s="16" t="s">
        <v>187</v>
      </c>
      <c r="DC15" s="16" t="s">
        <v>188</v>
      </c>
      <c r="DD15" s="16" t="s">
        <v>189</v>
      </c>
      <c r="DE15" s="16" t="s">
        <v>190</v>
      </c>
      <c r="DF15" s="16" t="s">
        <v>191</v>
      </c>
      <c r="DG15" s="16" t="s">
        <v>192</v>
      </c>
      <c r="DH15" s="18"/>
      <c r="DI15" s="18"/>
      <c r="DJ15" s="18"/>
      <c r="DK15" s="18"/>
      <c r="DL15" s="18"/>
      <c r="DM15" s="18"/>
      <c r="DN15" s="18"/>
      <c r="DO15" s="18"/>
      <c r="DP15" s="18"/>
      <c r="DQ15" s="18"/>
      <c r="DR15" s="18"/>
      <c r="DS15" s="18"/>
      <c r="DT15" s="18"/>
      <c r="DU15" s="18"/>
      <c r="DV15" s="18"/>
      <c r="DW15" s="18"/>
      <c r="DX15" s="18"/>
      <c r="DY15" s="18"/>
      <c r="DZ15" s="18"/>
      <c r="EA15" s="18"/>
    </row>
    <row r="16" spans="1:131" ht="23.25" customHeight="1" x14ac:dyDescent="0.25">
      <c r="A16" s="115"/>
      <c r="B16" s="115"/>
      <c r="C16" s="19"/>
      <c r="D16" s="20"/>
      <c r="E16" s="20"/>
      <c r="F16" s="20"/>
      <c r="G16" s="20"/>
      <c r="H16" s="20"/>
      <c r="I16" s="21"/>
      <c r="J16" s="21"/>
      <c r="K16" s="21"/>
      <c r="L16" s="21"/>
      <c r="M16" s="21"/>
      <c r="N16" s="21"/>
      <c r="O16" s="21"/>
      <c r="P16" s="21"/>
      <c r="Q16" s="21"/>
      <c r="R16" s="21"/>
      <c r="S16" s="21"/>
      <c r="T16" s="22" t="s">
        <v>193</v>
      </c>
      <c r="U16" s="23" t="s">
        <v>194</v>
      </c>
      <c r="V16" s="23" t="s">
        <v>195</v>
      </c>
      <c r="W16" s="24"/>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row>
    <row r="17" spans="1:131" ht="360" x14ac:dyDescent="0.25">
      <c r="A17" s="115"/>
      <c r="B17" s="150" t="s">
        <v>196</v>
      </c>
      <c r="C17" s="27" t="s">
        <v>197</v>
      </c>
      <c r="D17" s="28">
        <v>40</v>
      </c>
      <c r="E17" s="28">
        <v>1</v>
      </c>
      <c r="F17" s="28">
        <v>5</v>
      </c>
      <c r="G17" s="28"/>
      <c r="H17" s="28">
        <v>0</v>
      </c>
      <c r="I17" s="29">
        <f t="shared" ref="I17:I18" si="0">(($D17/(SUM($D$17:$D$37)))*($I$10))-H17</f>
        <v>83.446475195822444</v>
      </c>
      <c r="J17" s="30">
        <v>21</v>
      </c>
      <c r="K17" s="30"/>
      <c r="L17" s="30"/>
      <c r="M17" s="30">
        <v>12</v>
      </c>
      <c r="N17" s="30">
        <v>15</v>
      </c>
      <c r="O17" s="30">
        <v>4</v>
      </c>
      <c r="P17" s="30"/>
      <c r="Q17" s="30"/>
      <c r="R17" s="30">
        <f>(I17-(SUM(J17:Q17)))/2</f>
        <v>15.723237597911222</v>
      </c>
      <c r="S17" s="31">
        <f>(I17-(SUM(J17:Q17)))/2</f>
        <v>15.723237597911222</v>
      </c>
      <c r="T17" s="32" t="s">
        <v>198</v>
      </c>
      <c r="U17" s="33" t="s">
        <v>199</v>
      </c>
      <c r="V17" s="34" t="s">
        <v>200</v>
      </c>
      <c r="W17" s="35"/>
      <c r="X17" s="36"/>
      <c r="Y17" s="37"/>
      <c r="Z17" s="38"/>
      <c r="AA17" s="37"/>
      <c r="AB17" s="38"/>
      <c r="AC17" s="38"/>
      <c r="AD17" s="38"/>
      <c r="AE17" s="38"/>
      <c r="AF17" s="38"/>
      <c r="AG17" s="38"/>
      <c r="AH17" s="38"/>
      <c r="AI17" s="38"/>
      <c r="AJ17" s="39"/>
      <c r="AK17" s="39"/>
      <c r="AL17" s="39"/>
      <c r="AM17" s="40"/>
      <c r="AN17" s="41"/>
      <c r="AO17" s="38"/>
      <c r="AP17" s="38"/>
      <c r="AQ17" s="38"/>
      <c r="AR17" s="38"/>
      <c r="AS17" s="38"/>
      <c r="AT17" s="38"/>
      <c r="AU17" s="37"/>
      <c r="AV17" s="38"/>
      <c r="AW17" s="38"/>
      <c r="AX17" s="39"/>
      <c r="AY17" s="38"/>
      <c r="AZ17" s="38"/>
      <c r="BA17" s="38"/>
      <c r="BB17" s="38"/>
      <c r="BC17" s="37"/>
      <c r="BD17" s="39"/>
      <c r="BE17" s="37"/>
      <c r="BF17" s="41"/>
      <c r="BG17" s="38"/>
      <c r="BH17" s="38"/>
      <c r="BI17" s="37"/>
      <c r="BJ17" s="38"/>
      <c r="BK17" s="39"/>
      <c r="BL17" s="41"/>
      <c r="BM17" s="38"/>
      <c r="BN17" s="37"/>
      <c r="BO17" s="36"/>
      <c r="BP17" s="38"/>
      <c r="BQ17" s="38"/>
      <c r="BR17" s="38"/>
      <c r="BS17" s="37"/>
      <c r="BT17" s="41"/>
      <c r="BU17" s="37"/>
      <c r="BV17" s="41"/>
      <c r="BW17" s="37"/>
      <c r="BX17" s="41"/>
      <c r="BY17" s="37"/>
      <c r="BZ17" s="36"/>
      <c r="CA17" s="37"/>
      <c r="CB17" s="39"/>
      <c r="CC17" s="38"/>
      <c r="CD17" s="37"/>
      <c r="CE17" s="39"/>
      <c r="CF17" s="41"/>
      <c r="CG17" s="37"/>
      <c r="CH17" s="38"/>
      <c r="CI17" s="39"/>
      <c r="CJ17" s="39"/>
      <c r="CK17" s="38"/>
      <c r="CL17" s="38"/>
      <c r="CM17" s="38"/>
      <c r="CN17" s="41"/>
      <c r="CO17" s="38"/>
      <c r="CP17" s="38"/>
      <c r="CQ17" s="38"/>
      <c r="CR17" s="38"/>
      <c r="CS17" s="38"/>
      <c r="CT17" s="38"/>
      <c r="CU17" s="38"/>
      <c r="CV17" s="38"/>
      <c r="CW17" s="41"/>
      <c r="CX17" s="38"/>
      <c r="CY17" s="38"/>
      <c r="CZ17" s="38"/>
      <c r="DA17" s="38"/>
      <c r="DB17" s="36"/>
      <c r="DC17" s="38"/>
      <c r="DD17" s="38"/>
      <c r="DE17" s="38"/>
      <c r="DF17" s="38"/>
      <c r="DG17" s="36"/>
      <c r="DH17" s="42"/>
      <c r="DI17" s="42"/>
      <c r="DJ17" s="42"/>
      <c r="DK17" s="42"/>
      <c r="DL17" s="42"/>
      <c r="DM17" s="42"/>
      <c r="DN17" s="42"/>
      <c r="DO17" s="42"/>
      <c r="DP17" s="42"/>
      <c r="DQ17" s="42"/>
      <c r="DR17" s="42"/>
      <c r="DS17" s="42"/>
      <c r="DT17" s="42"/>
      <c r="DU17" s="42"/>
      <c r="DV17" s="42"/>
      <c r="DW17" s="42"/>
      <c r="DX17" s="42"/>
      <c r="DY17" s="42"/>
      <c r="DZ17" s="42"/>
      <c r="EA17" s="42"/>
    </row>
    <row r="18" spans="1:131" ht="360" x14ac:dyDescent="0.25">
      <c r="A18" s="115"/>
      <c r="B18" s="151"/>
      <c r="C18" s="27" t="s">
        <v>197</v>
      </c>
      <c r="D18" s="28">
        <v>40</v>
      </c>
      <c r="E18" s="28">
        <v>1</v>
      </c>
      <c r="F18" s="28">
        <v>5</v>
      </c>
      <c r="G18" s="28"/>
      <c r="H18" s="28">
        <v>0</v>
      </c>
      <c r="I18" s="29">
        <f t="shared" si="0"/>
        <v>83.446475195822444</v>
      </c>
      <c r="J18" s="30">
        <v>21</v>
      </c>
      <c r="K18" s="30"/>
      <c r="L18" s="30"/>
      <c r="M18" s="30">
        <v>12</v>
      </c>
      <c r="N18" s="30">
        <v>15</v>
      </c>
      <c r="O18" s="30">
        <v>4</v>
      </c>
      <c r="P18" s="30"/>
      <c r="Q18" s="30"/>
      <c r="R18" s="30">
        <f>(I18-(SUM(J18:Q18)))/2</f>
        <v>15.723237597911222</v>
      </c>
      <c r="S18" s="31">
        <f>(I18-(SUM(J18:Q18)))/2</f>
        <v>15.723237597911222</v>
      </c>
      <c r="T18" s="32" t="s">
        <v>198</v>
      </c>
      <c r="U18" s="33" t="s">
        <v>199</v>
      </c>
      <c r="V18" s="34" t="s">
        <v>200</v>
      </c>
      <c r="W18" s="35"/>
      <c r="X18" s="36"/>
      <c r="Y18" s="37"/>
      <c r="Z18" s="38"/>
      <c r="AA18" s="37"/>
      <c r="AB18" s="38"/>
      <c r="AC18" s="38"/>
      <c r="AD18" s="38"/>
      <c r="AE18" s="38"/>
      <c r="AF18" s="38"/>
      <c r="AG18" s="38"/>
      <c r="AH18" s="38"/>
      <c r="AI18" s="38"/>
      <c r="AJ18" s="39"/>
      <c r="AK18" s="39"/>
      <c r="AL18" s="39"/>
      <c r="AM18" s="40"/>
      <c r="AN18" s="41"/>
      <c r="AO18" s="38"/>
      <c r="AP18" s="38"/>
      <c r="AQ18" s="38"/>
      <c r="AR18" s="38"/>
      <c r="AS18" s="38"/>
      <c r="AT18" s="38"/>
      <c r="AU18" s="37"/>
      <c r="AV18" s="38"/>
      <c r="AW18" s="38"/>
      <c r="AX18" s="39"/>
      <c r="AY18" s="38"/>
      <c r="AZ18" s="38"/>
      <c r="BA18" s="38"/>
      <c r="BB18" s="38"/>
      <c r="BC18" s="37"/>
      <c r="BD18" s="39"/>
      <c r="BE18" s="37"/>
      <c r="BF18" s="41"/>
      <c r="BG18" s="38"/>
      <c r="BH18" s="38"/>
      <c r="BI18" s="37"/>
      <c r="BJ18" s="38"/>
      <c r="BK18" s="39"/>
      <c r="BL18" s="41"/>
      <c r="BM18" s="38"/>
      <c r="BN18" s="37"/>
      <c r="BO18" s="36"/>
      <c r="BP18" s="38"/>
      <c r="BQ18" s="38"/>
      <c r="BR18" s="38"/>
      <c r="BS18" s="37"/>
      <c r="BT18" s="41"/>
      <c r="BU18" s="37"/>
      <c r="BV18" s="41"/>
      <c r="BW18" s="37"/>
      <c r="BX18" s="41"/>
      <c r="BY18" s="37"/>
      <c r="BZ18" s="36"/>
      <c r="CA18" s="37"/>
      <c r="CB18" s="39"/>
      <c r="CC18" s="38"/>
      <c r="CD18" s="37"/>
      <c r="CE18" s="39"/>
      <c r="CF18" s="41"/>
      <c r="CG18" s="37"/>
      <c r="CH18" s="38"/>
      <c r="CI18" s="39"/>
      <c r="CJ18" s="39"/>
      <c r="CK18" s="38"/>
      <c r="CL18" s="38"/>
      <c r="CM18" s="38"/>
      <c r="CN18" s="41"/>
      <c r="CO18" s="38"/>
      <c r="CP18" s="38"/>
      <c r="CQ18" s="38"/>
      <c r="CR18" s="38"/>
      <c r="CS18" s="38"/>
      <c r="CT18" s="38"/>
      <c r="CU18" s="38"/>
      <c r="CV18" s="38"/>
      <c r="CW18" s="41"/>
      <c r="CX18" s="38"/>
      <c r="CY18" s="38"/>
      <c r="CZ18" s="38"/>
      <c r="DA18" s="38"/>
      <c r="DB18" s="36"/>
      <c r="DC18" s="38"/>
      <c r="DD18" s="38"/>
      <c r="DE18" s="38"/>
      <c r="DF18" s="38"/>
      <c r="DG18" s="36"/>
      <c r="DH18" s="42"/>
      <c r="DI18" s="42"/>
      <c r="DJ18" s="42"/>
      <c r="DK18" s="42"/>
      <c r="DL18" s="42"/>
      <c r="DM18" s="42"/>
      <c r="DN18" s="42"/>
      <c r="DO18" s="42"/>
      <c r="DP18" s="42"/>
      <c r="DQ18" s="42"/>
      <c r="DR18" s="42"/>
      <c r="DS18" s="42"/>
      <c r="DT18" s="42"/>
      <c r="DU18" s="42"/>
      <c r="DV18" s="42"/>
      <c r="DW18" s="42"/>
      <c r="DX18" s="42"/>
      <c r="DY18" s="42"/>
      <c r="DZ18" s="42"/>
      <c r="EA18" s="42"/>
    </row>
    <row r="19" spans="1:131" ht="120" x14ac:dyDescent="0.25">
      <c r="A19" s="115"/>
      <c r="B19" s="151"/>
      <c r="C19" s="27" t="s">
        <v>201</v>
      </c>
      <c r="D19" s="28">
        <v>20</v>
      </c>
      <c r="E19" s="28">
        <v>4</v>
      </c>
      <c r="F19" s="28">
        <v>6</v>
      </c>
      <c r="G19" s="28"/>
      <c r="H19" s="28">
        <v>0</v>
      </c>
      <c r="I19" s="29">
        <v>54</v>
      </c>
      <c r="J19" s="30"/>
      <c r="K19" s="30"/>
      <c r="L19" s="30"/>
      <c r="M19" s="30">
        <v>30</v>
      </c>
      <c r="N19" s="30"/>
      <c r="O19" s="30"/>
      <c r="P19" s="30"/>
      <c r="Q19" s="30"/>
      <c r="R19" s="30">
        <v>20</v>
      </c>
      <c r="S19" s="31">
        <v>4</v>
      </c>
      <c r="T19" s="43" t="s">
        <v>202</v>
      </c>
      <c r="U19" s="44" t="s">
        <v>203</v>
      </c>
      <c r="V19" s="45" t="s">
        <v>204</v>
      </c>
      <c r="W19" s="35"/>
      <c r="X19" s="39"/>
      <c r="Y19" s="39"/>
      <c r="Z19" s="39"/>
      <c r="AA19" s="38"/>
      <c r="AB19" s="39"/>
      <c r="AC19" s="39"/>
      <c r="AD19" s="39"/>
      <c r="AE19" s="39"/>
      <c r="AF19" s="39"/>
      <c r="AG19" s="39"/>
      <c r="AH19" s="39"/>
      <c r="AI19" s="39"/>
      <c r="AJ19" s="39"/>
      <c r="AK19" s="39"/>
      <c r="AL19" s="39"/>
      <c r="AM19" s="39"/>
      <c r="AN19" s="41"/>
      <c r="AO19" s="38"/>
      <c r="AP19" s="39"/>
      <c r="AQ19" s="39"/>
      <c r="AR19" s="39"/>
      <c r="AS19" s="39"/>
      <c r="AT19" s="39"/>
      <c r="AU19" s="38"/>
      <c r="AV19" s="39"/>
      <c r="AW19" s="39"/>
      <c r="AX19" s="39"/>
      <c r="AY19" s="39"/>
      <c r="AZ19" s="39"/>
      <c r="BA19" s="36"/>
      <c r="BB19" s="39"/>
      <c r="BC19" s="39"/>
      <c r="BD19" s="39"/>
      <c r="BE19" s="38"/>
      <c r="BF19" s="41"/>
      <c r="BG19" s="38"/>
      <c r="BH19" s="39"/>
      <c r="BI19" s="38"/>
      <c r="BJ19" s="39"/>
      <c r="BK19" s="39"/>
      <c r="BL19" s="41"/>
      <c r="BM19" s="38"/>
      <c r="BN19" s="39"/>
      <c r="BO19" s="39"/>
      <c r="BP19" s="39"/>
      <c r="BQ19" s="39"/>
      <c r="BR19" s="39"/>
      <c r="BS19" s="38"/>
      <c r="BT19" s="41"/>
      <c r="BU19" s="39"/>
      <c r="BV19" s="41"/>
      <c r="BW19" s="39"/>
      <c r="BX19" s="41"/>
      <c r="BY19" s="39"/>
      <c r="BZ19" s="39"/>
      <c r="CA19" s="39"/>
      <c r="CB19" s="39"/>
      <c r="CC19" s="39"/>
      <c r="CD19" s="39"/>
      <c r="CE19" s="39"/>
      <c r="CF19" s="41"/>
      <c r="CG19" s="39"/>
      <c r="CH19" s="39"/>
      <c r="CI19" s="38"/>
      <c r="CJ19" s="39"/>
      <c r="CK19" s="39"/>
      <c r="CL19" s="39"/>
      <c r="CM19" s="39"/>
      <c r="CN19" s="41"/>
      <c r="CO19" s="36"/>
      <c r="CP19" s="38"/>
      <c r="CQ19" s="39"/>
      <c r="CR19" s="39"/>
      <c r="CS19" s="39"/>
      <c r="CT19" s="39"/>
      <c r="CU19" s="39"/>
      <c r="CV19" s="38"/>
      <c r="CW19" s="41"/>
      <c r="CX19" s="39"/>
      <c r="CY19" s="39"/>
      <c r="CZ19" s="39"/>
      <c r="DA19" s="39"/>
      <c r="DB19" s="38"/>
      <c r="DC19" s="39"/>
      <c r="DD19" s="39"/>
      <c r="DE19" s="39"/>
      <c r="DF19" s="39"/>
      <c r="DG19" s="38"/>
      <c r="DH19" s="46"/>
      <c r="DI19" s="46"/>
      <c r="DJ19" s="46"/>
      <c r="DK19" s="46"/>
      <c r="DL19" s="46"/>
      <c r="DM19" s="46"/>
      <c r="DN19" s="46"/>
      <c r="DO19" s="46"/>
      <c r="DP19" s="46"/>
      <c r="DQ19" s="46"/>
      <c r="DR19" s="46"/>
      <c r="DS19" s="46"/>
      <c r="DT19" s="46"/>
      <c r="DU19" s="46"/>
      <c r="DV19" s="46"/>
      <c r="DW19" s="46"/>
      <c r="DX19" s="42"/>
      <c r="DY19" s="42"/>
      <c r="DZ19" s="42"/>
      <c r="EA19" s="42"/>
    </row>
    <row r="20" spans="1:131" ht="150" x14ac:dyDescent="0.25">
      <c r="A20" s="115"/>
      <c r="B20" s="151"/>
      <c r="C20" s="27" t="s">
        <v>205</v>
      </c>
      <c r="D20" s="28">
        <v>20</v>
      </c>
      <c r="E20" s="28">
        <v>6</v>
      </c>
      <c r="F20" s="28">
        <v>9</v>
      </c>
      <c r="G20" s="28"/>
      <c r="H20" s="28">
        <v>0</v>
      </c>
      <c r="I20" s="29">
        <f>(($D20/(SUM($D$17:$D$37)))*($I$10))-H20</f>
        <v>41.723237597911222</v>
      </c>
      <c r="J20" s="30">
        <v>20</v>
      </c>
      <c r="K20" s="30"/>
      <c r="L20" s="30"/>
      <c r="M20" s="30">
        <v>16</v>
      </c>
      <c r="N20" s="30">
        <v>8</v>
      </c>
      <c r="O20" s="30"/>
      <c r="P20" s="30"/>
      <c r="Q20" s="30"/>
      <c r="R20" s="30">
        <f>(I20-(SUM(J20:Q20)))/2</f>
        <v>-1.138381201044389</v>
      </c>
      <c r="S20" s="31">
        <f>(I20-(SUM(J20:Q20)))/2</f>
        <v>-1.138381201044389</v>
      </c>
      <c r="T20" s="47" t="s">
        <v>206</v>
      </c>
      <c r="U20" s="48" t="s">
        <v>207</v>
      </c>
      <c r="V20" s="49" t="s">
        <v>208</v>
      </c>
      <c r="W20" s="35"/>
      <c r="X20" s="39"/>
      <c r="Y20" s="38"/>
      <c r="Z20" s="39"/>
      <c r="AA20" s="39"/>
      <c r="AB20" s="39"/>
      <c r="AC20" s="39"/>
      <c r="AD20" s="39"/>
      <c r="AE20" s="38"/>
      <c r="AF20" s="39"/>
      <c r="AG20" s="39"/>
      <c r="AH20" s="39"/>
      <c r="AI20" s="39"/>
      <c r="AJ20" s="39"/>
      <c r="AK20" s="39"/>
      <c r="AL20" s="39"/>
      <c r="AM20" s="39"/>
      <c r="AN20" s="41"/>
      <c r="AO20" s="39"/>
      <c r="AP20" s="38"/>
      <c r="AQ20" s="38"/>
      <c r="AR20" s="39"/>
      <c r="AS20" s="38"/>
      <c r="AT20" s="37"/>
      <c r="AU20" s="39"/>
      <c r="AV20" s="39"/>
      <c r="AW20" s="39"/>
      <c r="AX20" s="39"/>
      <c r="AY20" s="37"/>
      <c r="AZ20" s="39"/>
      <c r="BA20" s="39"/>
      <c r="BB20" s="37"/>
      <c r="BC20" s="39"/>
      <c r="BD20" s="39"/>
      <c r="BE20" s="39"/>
      <c r="BF20" s="41"/>
      <c r="BG20" s="39"/>
      <c r="BH20" s="39"/>
      <c r="BI20" s="39"/>
      <c r="BJ20" s="39"/>
      <c r="BK20" s="39"/>
      <c r="BL20" s="41"/>
      <c r="BM20" s="39"/>
      <c r="BN20" s="39"/>
      <c r="BO20" s="39"/>
      <c r="BP20" s="39"/>
      <c r="BQ20" s="39"/>
      <c r="BR20" s="39"/>
      <c r="BS20" s="39"/>
      <c r="BT20" s="41"/>
      <c r="BU20" s="39"/>
      <c r="BV20" s="41"/>
      <c r="BW20" s="39"/>
      <c r="BX20" s="41"/>
      <c r="BY20" s="39"/>
      <c r="BZ20" s="39"/>
      <c r="CA20" s="39"/>
      <c r="CB20" s="39"/>
      <c r="CC20" s="39"/>
      <c r="CD20" s="39"/>
      <c r="CE20" s="39"/>
      <c r="CF20" s="41"/>
      <c r="CG20" s="39"/>
      <c r="CH20" s="39"/>
      <c r="CI20" s="39"/>
      <c r="CJ20" s="39"/>
      <c r="CK20" s="39"/>
      <c r="CL20" s="39"/>
      <c r="CM20" s="39"/>
      <c r="CN20" s="41"/>
      <c r="CO20" s="39"/>
      <c r="CP20" s="39"/>
      <c r="CQ20" s="39"/>
      <c r="CR20" s="39"/>
      <c r="CS20" s="39"/>
      <c r="CT20" s="39"/>
      <c r="CU20" s="39"/>
      <c r="CV20" s="39"/>
      <c r="CW20" s="41"/>
      <c r="CX20" s="39"/>
      <c r="CY20" s="39"/>
      <c r="CZ20" s="39"/>
      <c r="DA20" s="39"/>
      <c r="DB20" s="39"/>
      <c r="DC20" s="39"/>
      <c r="DD20" s="39"/>
      <c r="DE20" s="39"/>
      <c r="DF20" s="39"/>
      <c r="DG20" s="39"/>
      <c r="DH20" s="42"/>
      <c r="DI20" s="42"/>
      <c r="DJ20" s="42"/>
      <c r="DK20" s="42"/>
      <c r="DL20" s="42"/>
      <c r="DM20" s="42"/>
      <c r="DN20" s="42"/>
      <c r="DO20" s="42"/>
      <c r="DP20" s="42"/>
      <c r="DQ20" s="42"/>
      <c r="DR20" s="42"/>
      <c r="DS20" s="42"/>
      <c r="DT20" s="42"/>
      <c r="DU20" s="42"/>
      <c r="DV20" s="42"/>
      <c r="DW20" s="42"/>
      <c r="DX20" s="42"/>
      <c r="DY20" s="42"/>
      <c r="DZ20" s="42"/>
      <c r="EA20" s="42"/>
    </row>
    <row r="21" spans="1:131" ht="90" x14ac:dyDescent="0.25">
      <c r="A21" s="115"/>
      <c r="B21" s="151"/>
      <c r="C21" s="27" t="s">
        <v>209</v>
      </c>
      <c r="D21" s="28">
        <v>20</v>
      </c>
      <c r="E21" s="28">
        <v>1</v>
      </c>
      <c r="F21" s="28">
        <v>11</v>
      </c>
      <c r="G21" s="28"/>
      <c r="H21" s="28">
        <v>0</v>
      </c>
      <c r="I21" s="29">
        <v>57</v>
      </c>
      <c r="J21" s="30">
        <v>15</v>
      </c>
      <c r="K21" s="30"/>
      <c r="L21" s="30">
        <v>7</v>
      </c>
      <c r="M21" s="30">
        <v>17</v>
      </c>
      <c r="N21" s="30">
        <v>8</v>
      </c>
      <c r="O21" s="30"/>
      <c r="P21" s="30"/>
      <c r="Q21" s="30"/>
      <c r="R21" s="30">
        <v>5</v>
      </c>
      <c r="S21" s="31">
        <v>5</v>
      </c>
      <c r="T21" s="47" t="s">
        <v>210</v>
      </c>
      <c r="U21" s="48" t="s">
        <v>211</v>
      </c>
      <c r="V21" s="49" t="s">
        <v>212</v>
      </c>
      <c r="W21" s="35"/>
      <c r="X21" s="36"/>
      <c r="Y21" s="37"/>
      <c r="Z21" s="39"/>
      <c r="AA21" s="38"/>
      <c r="AB21" s="39"/>
      <c r="AC21" s="38"/>
      <c r="AD21" s="38"/>
      <c r="AE21" s="39"/>
      <c r="AF21" s="39"/>
      <c r="AG21" s="39"/>
      <c r="AH21" s="39"/>
      <c r="AI21" s="38"/>
      <c r="AJ21" s="38"/>
      <c r="AK21" s="38"/>
      <c r="AL21" s="38"/>
      <c r="AM21" s="38"/>
      <c r="AN21" s="41"/>
      <c r="AO21" s="38"/>
      <c r="AP21" s="39"/>
      <c r="AQ21" s="39"/>
      <c r="AR21" s="39"/>
      <c r="AS21" s="39"/>
      <c r="AT21" s="39"/>
      <c r="AU21" s="39"/>
      <c r="AV21" s="39"/>
      <c r="AW21" s="39"/>
      <c r="AX21" s="38"/>
      <c r="AY21" s="38"/>
      <c r="AZ21" s="38"/>
      <c r="BA21" s="38"/>
      <c r="BB21" s="38"/>
      <c r="BC21" s="38"/>
      <c r="BD21" s="38"/>
      <c r="BE21" s="39"/>
      <c r="BF21" s="41"/>
      <c r="BG21" s="39"/>
      <c r="BH21" s="38"/>
      <c r="BI21" s="39"/>
      <c r="BJ21" s="39"/>
      <c r="BK21" s="39"/>
      <c r="BL21" s="41"/>
      <c r="BM21" s="39"/>
      <c r="BN21" s="38"/>
      <c r="BO21" s="38"/>
      <c r="BP21" s="39"/>
      <c r="BQ21" s="39"/>
      <c r="BR21" s="38"/>
      <c r="BS21" s="39"/>
      <c r="BT21" s="41"/>
      <c r="BU21" s="38"/>
      <c r="BV21" s="41"/>
      <c r="BW21" s="38"/>
      <c r="BX21" s="41"/>
      <c r="BY21" s="39"/>
      <c r="BZ21" s="39"/>
      <c r="CA21" s="38"/>
      <c r="CB21" s="38"/>
      <c r="CC21" s="39"/>
      <c r="CD21" s="39"/>
      <c r="CE21" s="38"/>
      <c r="CF21" s="41"/>
      <c r="CG21" s="38"/>
      <c r="CH21" s="38"/>
      <c r="CI21" s="39"/>
      <c r="CJ21" s="38"/>
      <c r="CK21" s="38"/>
      <c r="CL21" s="38"/>
      <c r="CM21" s="39"/>
      <c r="CN21" s="41"/>
      <c r="CO21" s="39"/>
      <c r="CP21" s="39"/>
      <c r="CQ21" s="39"/>
      <c r="CR21" s="39"/>
      <c r="CS21" s="39"/>
      <c r="CT21" s="39"/>
      <c r="CU21" s="38"/>
      <c r="CV21" s="38"/>
      <c r="CW21" s="41"/>
      <c r="CX21" s="38"/>
      <c r="CY21" s="38"/>
      <c r="CZ21" s="39"/>
      <c r="DA21" s="39"/>
      <c r="DB21" s="39"/>
      <c r="DC21" s="38"/>
      <c r="DD21" s="39"/>
      <c r="DE21" s="39"/>
      <c r="DF21" s="39"/>
      <c r="DG21" s="38"/>
      <c r="DH21" s="50"/>
      <c r="DI21" s="50"/>
      <c r="DJ21" s="50"/>
      <c r="DK21" s="50"/>
      <c r="DL21" s="50"/>
      <c r="DM21" s="50"/>
      <c r="DN21" s="50"/>
      <c r="DO21" s="50"/>
      <c r="DP21" s="50"/>
      <c r="DQ21" s="50"/>
      <c r="DR21" s="50"/>
      <c r="DS21" s="50"/>
      <c r="DT21" s="50"/>
      <c r="DU21" s="50"/>
      <c r="DV21" s="50"/>
      <c r="DW21" s="50"/>
      <c r="DX21" s="50"/>
      <c r="DY21" s="50"/>
      <c r="DZ21" s="50"/>
      <c r="EA21" s="50"/>
    </row>
    <row r="22" spans="1:131" ht="225" x14ac:dyDescent="0.25">
      <c r="A22" s="115"/>
      <c r="B22" s="151"/>
      <c r="C22" s="27" t="s">
        <v>213</v>
      </c>
      <c r="D22" s="28">
        <v>1</v>
      </c>
      <c r="E22" s="28">
        <v>1</v>
      </c>
      <c r="F22" s="28">
        <v>11</v>
      </c>
      <c r="G22" s="28"/>
      <c r="H22" s="28">
        <v>0</v>
      </c>
      <c r="I22" s="29">
        <v>48</v>
      </c>
      <c r="J22" s="30">
        <v>2</v>
      </c>
      <c r="K22" s="30"/>
      <c r="L22" s="30"/>
      <c r="M22" s="30"/>
      <c r="N22" s="30"/>
      <c r="O22" s="30"/>
      <c r="P22" s="30"/>
      <c r="Q22" s="30">
        <v>46</v>
      </c>
      <c r="R22" s="30"/>
      <c r="S22" s="31"/>
      <c r="T22" s="47" t="s">
        <v>214</v>
      </c>
      <c r="U22" s="48" t="s">
        <v>215</v>
      </c>
      <c r="V22" s="49" t="s">
        <v>216</v>
      </c>
      <c r="W22" s="35"/>
      <c r="X22" s="38"/>
      <c r="Y22" s="37"/>
      <c r="Z22" s="38"/>
      <c r="AA22" s="39"/>
      <c r="AB22" s="37"/>
      <c r="AC22" s="38"/>
      <c r="AD22" s="38"/>
      <c r="AE22" s="36"/>
      <c r="AF22" s="39"/>
      <c r="AG22" s="38"/>
      <c r="AH22" s="38"/>
      <c r="AI22" s="38"/>
      <c r="AJ22" s="38"/>
      <c r="AK22" s="39"/>
      <c r="AL22" s="38"/>
      <c r="AM22" s="38"/>
      <c r="AN22" s="41"/>
      <c r="AO22" s="38"/>
      <c r="AP22" s="37"/>
      <c r="AQ22" s="37"/>
      <c r="AR22" s="38"/>
      <c r="AS22" s="38"/>
      <c r="AT22" s="38"/>
      <c r="AU22" s="37"/>
      <c r="AV22" s="38"/>
      <c r="AW22" s="38"/>
      <c r="AX22" s="39"/>
      <c r="AY22" s="38"/>
      <c r="AZ22" s="38"/>
      <c r="BA22" s="38"/>
      <c r="BB22" s="38"/>
      <c r="BC22" s="38"/>
      <c r="BD22" s="38"/>
      <c r="BE22" s="39"/>
      <c r="BF22" s="41"/>
      <c r="BG22" s="38"/>
      <c r="BH22" s="38"/>
      <c r="BI22" s="38"/>
      <c r="BJ22" s="38"/>
      <c r="BK22" s="38"/>
      <c r="BL22" s="41"/>
      <c r="BM22" s="39"/>
      <c r="BN22" s="39"/>
      <c r="BO22" s="36"/>
      <c r="BP22" s="37"/>
      <c r="BQ22" s="37"/>
      <c r="BR22" s="38"/>
      <c r="BS22" s="38"/>
      <c r="BT22" s="41"/>
      <c r="BU22" s="38"/>
      <c r="BV22" s="41"/>
      <c r="BW22" s="38"/>
      <c r="BX22" s="41"/>
      <c r="BY22" s="38"/>
      <c r="BZ22" s="38"/>
      <c r="CA22" s="37"/>
      <c r="CB22" s="37"/>
      <c r="CC22" s="38"/>
      <c r="CD22" s="38"/>
      <c r="CE22" s="38"/>
      <c r="CF22" s="41"/>
      <c r="CG22" s="39"/>
      <c r="CH22" s="37"/>
      <c r="CI22" s="37"/>
      <c r="CJ22" s="39"/>
      <c r="CK22" s="37"/>
      <c r="CL22" s="39"/>
      <c r="CM22" s="39"/>
      <c r="CN22" s="41"/>
      <c r="CO22" s="38"/>
      <c r="CP22" s="38"/>
      <c r="CQ22" s="38"/>
      <c r="CR22" s="38"/>
      <c r="CS22" s="38"/>
      <c r="CT22" s="38"/>
      <c r="CU22" s="38"/>
      <c r="CV22" s="38"/>
      <c r="CW22" s="41"/>
      <c r="CX22" s="38"/>
      <c r="CY22" s="38"/>
      <c r="CZ22" s="39"/>
      <c r="DA22" s="38"/>
      <c r="DB22" s="39"/>
      <c r="DC22" s="38"/>
      <c r="DD22" s="38"/>
      <c r="DE22" s="38"/>
      <c r="DF22" s="38"/>
      <c r="DG22" s="39"/>
      <c r="DH22" s="51"/>
      <c r="DI22" s="51"/>
      <c r="DJ22" s="51"/>
      <c r="DK22" s="51"/>
      <c r="DL22" s="51"/>
      <c r="DM22" s="51"/>
      <c r="DN22" s="51"/>
      <c r="DO22" s="51"/>
      <c r="DP22" s="51"/>
      <c r="DQ22" s="51"/>
      <c r="DR22" s="51"/>
      <c r="DS22" s="51"/>
      <c r="DT22" s="51"/>
      <c r="DU22" s="51"/>
      <c r="DV22" s="51"/>
      <c r="DW22" s="51"/>
      <c r="DX22" s="51"/>
      <c r="DY22" s="51"/>
      <c r="DZ22" s="51"/>
      <c r="EA22" s="51"/>
    </row>
    <row r="23" spans="1:131" ht="24.75" customHeight="1" x14ac:dyDescent="0.25">
      <c r="A23" s="115"/>
      <c r="B23" s="115"/>
      <c r="C23" s="52"/>
      <c r="D23" s="53"/>
      <c r="E23" s="53"/>
      <c r="F23" s="53"/>
      <c r="G23" s="53"/>
      <c r="H23" s="53"/>
      <c r="I23" s="54"/>
      <c r="J23" s="54"/>
      <c r="K23" s="54"/>
      <c r="L23" s="54"/>
      <c r="M23" s="54"/>
      <c r="N23" s="54"/>
      <c r="O23" s="54"/>
      <c r="P23" s="54"/>
      <c r="Q23" s="54"/>
      <c r="R23" s="54"/>
      <c r="S23" s="55"/>
      <c r="T23" s="22" t="s">
        <v>193</v>
      </c>
      <c r="U23" s="23" t="s">
        <v>194</v>
      </c>
      <c r="V23" s="23" t="s">
        <v>195</v>
      </c>
      <c r="W23" s="56"/>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136"/>
      <c r="DI23" s="136"/>
      <c r="DJ23" s="136"/>
      <c r="DK23" s="136"/>
      <c r="DL23" s="136"/>
      <c r="DM23" s="136"/>
      <c r="DN23" s="136"/>
      <c r="DO23" s="136"/>
      <c r="DP23" s="136"/>
      <c r="DQ23" s="136"/>
      <c r="DR23" s="136"/>
      <c r="DS23" s="136"/>
      <c r="DT23" s="136"/>
      <c r="DU23" s="136"/>
      <c r="DV23" s="136"/>
      <c r="DW23" s="136"/>
      <c r="DX23" s="136"/>
      <c r="DY23" s="136"/>
      <c r="DZ23" s="136"/>
      <c r="EA23" s="136"/>
    </row>
    <row r="24" spans="1:131" ht="60" x14ac:dyDescent="0.25">
      <c r="A24" s="115"/>
      <c r="B24" s="150" t="s">
        <v>217</v>
      </c>
      <c r="C24" s="27" t="s">
        <v>218</v>
      </c>
      <c r="D24" s="28">
        <v>20</v>
      </c>
      <c r="E24" s="28">
        <v>13</v>
      </c>
      <c r="F24" s="28">
        <v>17</v>
      </c>
      <c r="G24" s="28"/>
      <c r="H24" s="28">
        <v>0</v>
      </c>
      <c r="I24" s="29">
        <f t="shared" ref="I24:I28" si="1">(($D24/(SUM($D$17:$D$37)))*($I$10))-H24</f>
        <v>41.723237597911222</v>
      </c>
      <c r="J24" s="30">
        <v>20</v>
      </c>
      <c r="K24" s="30"/>
      <c r="L24" s="30"/>
      <c r="M24" s="30">
        <v>7</v>
      </c>
      <c r="N24" s="30">
        <v>14</v>
      </c>
      <c r="O24" s="30"/>
      <c r="P24" s="30"/>
      <c r="Q24" s="30"/>
      <c r="R24" s="30">
        <f>(I24-(SUM(J24:Q24)))/2</f>
        <v>0.361618798955611</v>
      </c>
      <c r="S24" s="31">
        <f>(I24-(SUM(J24:Q24)))/2</f>
        <v>0.361618798955611</v>
      </c>
      <c r="T24" s="58" t="s">
        <v>219</v>
      </c>
      <c r="U24" s="59" t="s">
        <v>220</v>
      </c>
      <c r="V24" s="60" t="s">
        <v>221</v>
      </c>
      <c r="W24" s="35"/>
      <c r="X24" s="36"/>
      <c r="Y24" s="38"/>
      <c r="Z24" s="38"/>
      <c r="AA24" s="37"/>
      <c r="AB24" s="38"/>
      <c r="AC24" s="36"/>
      <c r="AD24" s="38"/>
      <c r="AE24" s="36"/>
      <c r="AF24" s="37"/>
      <c r="AG24" s="38"/>
      <c r="AH24" s="38"/>
      <c r="AI24" s="39"/>
      <c r="AJ24" s="39"/>
      <c r="AK24" s="39"/>
      <c r="AL24" s="39"/>
      <c r="AM24" s="37"/>
      <c r="AN24" s="41"/>
      <c r="AO24" s="38"/>
      <c r="AP24" s="38"/>
      <c r="AQ24" s="38"/>
      <c r="AR24" s="38"/>
      <c r="AS24" s="38"/>
      <c r="AT24" s="38"/>
      <c r="AU24" s="37"/>
      <c r="AV24" s="38"/>
      <c r="AW24" s="38"/>
      <c r="AX24" s="39"/>
      <c r="AY24" s="39"/>
      <c r="AZ24" s="39"/>
      <c r="BA24" s="39"/>
      <c r="BB24" s="39"/>
      <c r="BC24" s="36"/>
      <c r="BD24" s="39"/>
      <c r="BE24" s="37"/>
      <c r="BF24" s="41"/>
      <c r="BG24" s="38"/>
      <c r="BH24" s="37"/>
      <c r="BI24" s="37"/>
      <c r="BJ24" s="39"/>
      <c r="BK24" s="37"/>
      <c r="BL24" s="41"/>
      <c r="BM24" s="38"/>
      <c r="BN24" s="38"/>
      <c r="BO24" s="36"/>
      <c r="BP24" s="38"/>
      <c r="BQ24" s="38"/>
      <c r="BR24" s="36"/>
      <c r="BS24" s="37"/>
      <c r="BT24" s="41"/>
      <c r="BU24" s="37"/>
      <c r="BV24" s="41"/>
      <c r="BW24" s="37"/>
      <c r="BX24" s="41"/>
      <c r="BY24" s="37"/>
      <c r="BZ24" s="36"/>
      <c r="CA24" s="37"/>
      <c r="CB24" s="39"/>
      <c r="CC24" s="38"/>
      <c r="CD24" s="37"/>
      <c r="CE24" s="39"/>
      <c r="CF24" s="41"/>
      <c r="CG24" s="38"/>
      <c r="CH24" s="38"/>
      <c r="CI24" s="37"/>
      <c r="CJ24" s="39"/>
      <c r="CK24" s="38"/>
      <c r="CL24" s="38"/>
      <c r="CM24" s="38"/>
      <c r="CN24" s="41"/>
      <c r="CO24" s="38"/>
      <c r="CP24" s="38"/>
      <c r="CQ24" s="39"/>
      <c r="CR24" s="38"/>
      <c r="CS24" s="38"/>
      <c r="CT24" s="38"/>
      <c r="CU24" s="38"/>
      <c r="CV24" s="39"/>
      <c r="CW24" s="41"/>
      <c r="CX24" s="38"/>
      <c r="CY24" s="38"/>
      <c r="CZ24" s="38"/>
      <c r="DA24" s="38"/>
      <c r="DB24" s="37"/>
      <c r="DC24" s="38"/>
      <c r="DD24" s="38"/>
      <c r="DE24" s="38"/>
      <c r="DF24" s="38"/>
      <c r="DG24" s="39"/>
      <c r="DH24" s="61"/>
      <c r="DI24" s="61"/>
      <c r="DJ24" s="61"/>
      <c r="DK24" s="61"/>
      <c r="DL24" s="61"/>
      <c r="DM24" s="61"/>
      <c r="DN24" s="61"/>
      <c r="DO24" s="61"/>
      <c r="DP24" s="61"/>
      <c r="DQ24" s="61"/>
      <c r="DR24" s="61"/>
      <c r="DS24" s="61"/>
      <c r="DT24" s="61"/>
      <c r="DU24" s="61"/>
      <c r="DV24" s="61"/>
      <c r="DW24" s="61"/>
      <c r="DX24" s="61"/>
      <c r="DY24" s="61"/>
      <c r="DZ24" s="61"/>
      <c r="EA24" s="61"/>
    </row>
    <row r="25" spans="1:131" ht="150" x14ac:dyDescent="0.25">
      <c r="A25" s="115"/>
      <c r="B25" s="151"/>
      <c r="C25" s="27" t="s">
        <v>222</v>
      </c>
      <c r="D25" s="28">
        <v>40</v>
      </c>
      <c r="E25" s="28">
        <v>14</v>
      </c>
      <c r="F25" s="28">
        <v>18</v>
      </c>
      <c r="G25" s="28"/>
      <c r="H25" s="28">
        <v>0</v>
      </c>
      <c r="I25" s="29">
        <v>54</v>
      </c>
      <c r="J25" s="30"/>
      <c r="K25" s="30">
        <v>6</v>
      </c>
      <c r="L25" s="30"/>
      <c r="M25" s="30">
        <v>24</v>
      </c>
      <c r="N25" s="30"/>
      <c r="O25" s="30"/>
      <c r="P25" s="30"/>
      <c r="Q25" s="30"/>
      <c r="R25" s="30">
        <v>20</v>
      </c>
      <c r="S25" s="31">
        <v>4</v>
      </c>
      <c r="T25" s="62" t="s">
        <v>223</v>
      </c>
      <c r="U25" s="63" t="s">
        <v>224</v>
      </c>
      <c r="V25" s="64" t="s">
        <v>225</v>
      </c>
      <c r="W25" s="35"/>
      <c r="X25" s="39"/>
      <c r="Y25" s="39"/>
      <c r="Z25" s="39"/>
      <c r="AA25" s="39"/>
      <c r="AB25" s="38"/>
      <c r="AC25" s="39"/>
      <c r="AD25" s="39"/>
      <c r="AE25" s="39"/>
      <c r="AF25" s="39"/>
      <c r="AG25" s="39"/>
      <c r="AH25" s="39"/>
      <c r="AI25" s="39"/>
      <c r="AJ25" s="39"/>
      <c r="AK25" s="39"/>
      <c r="AL25" s="39"/>
      <c r="AM25" s="39"/>
      <c r="AN25" s="41"/>
      <c r="AO25" s="38"/>
      <c r="AP25" s="39"/>
      <c r="AQ25" s="39"/>
      <c r="AR25" s="39"/>
      <c r="AS25" s="39"/>
      <c r="AT25" s="39"/>
      <c r="AU25" s="38"/>
      <c r="AV25" s="39"/>
      <c r="AW25" s="39"/>
      <c r="AX25" s="39"/>
      <c r="AY25" s="39"/>
      <c r="AZ25" s="39"/>
      <c r="BA25" s="38"/>
      <c r="BB25" s="39"/>
      <c r="BC25" s="39"/>
      <c r="BD25" s="39"/>
      <c r="BE25" s="38"/>
      <c r="BF25" s="41"/>
      <c r="BG25" s="38"/>
      <c r="BH25" s="39"/>
      <c r="BI25" s="39"/>
      <c r="BJ25" s="39"/>
      <c r="BK25" s="39"/>
      <c r="BL25" s="41"/>
      <c r="BM25" s="38"/>
      <c r="BN25" s="39"/>
      <c r="BO25" s="39"/>
      <c r="BP25" s="39"/>
      <c r="BQ25" s="39"/>
      <c r="BR25" s="39"/>
      <c r="BS25" s="38"/>
      <c r="BT25" s="41"/>
      <c r="BU25" s="39"/>
      <c r="BV25" s="41"/>
      <c r="BW25" s="39"/>
      <c r="BX25" s="41"/>
      <c r="BY25" s="39"/>
      <c r="BZ25" s="39"/>
      <c r="CA25" s="39"/>
      <c r="CB25" s="39"/>
      <c r="CC25" s="39"/>
      <c r="CD25" s="39"/>
      <c r="CE25" s="39"/>
      <c r="CF25" s="41"/>
      <c r="CG25" s="39"/>
      <c r="CH25" s="39"/>
      <c r="CI25" s="38"/>
      <c r="CJ25" s="39"/>
      <c r="CK25" s="39"/>
      <c r="CL25" s="39"/>
      <c r="CM25" s="39"/>
      <c r="CN25" s="41"/>
      <c r="CO25" s="36"/>
      <c r="CP25" s="38"/>
      <c r="CQ25" s="39"/>
      <c r="CR25" s="38"/>
      <c r="CS25" s="38"/>
      <c r="CT25" s="38"/>
      <c r="CU25" s="38"/>
      <c r="CV25" s="39"/>
      <c r="CW25" s="41"/>
      <c r="CX25" s="39"/>
      <c r="CY25" s="39"/>
      <c r="CZ25" s="36"/>
      <c r="DA25" s="39"/>
      <c r="DB25" s="38"/>
      <c r="DC25" s="38"/>
      <c r="DD25" s="39"/>
      <c r="DE25" s="39"/>
      <c r="DF25" s="39"/>
      <c r="DG25" s="38"/>
      <c r="DH25" s="51"/>
      <c r="DI25" s="51"/>
      <c r="DJ25" s="51"/>
      <c r="DK25" s="51"/>
      <c r="DL25" s="51"/>
      <c r="DM25" s="51"/>
      <c r="DN25" s="51"/>
      <c r="DO25" s="51"/>
      <c r="DP25" s="51"/>
      <c r="DQ25" s="51"/>
      <c r="DR25" s="51"/>
      <c r="DS25" s="51"/>
      <c r="DT25" s="65"/>
      <c r="DU25" s="65"/>
      <c r="DV25" s="65"/>
      <c r="DW25" s="65"/>
      <c r="DX25" s="65"/>
      <c r="DY25" s="65"/>
      <c r="DZ25" s="65"/>
      <c r="EA25" s="65"/>
    </row>
    <row r="26" spans="1:131" ht="120" x14ac:dyDescent="0.25">
      <c r="A26" s="115"/>
      <c r="B26" s="151"/>
      <c r="C26" s="27" t="s">
        <v>226</v>
      </c>
      <c r="D26" s="28">
        <v>20</v>
      </c>
      <c r="E26" s="28">
        <v>14</v>
      </c>
      <c r="F26" s="28">
        <v>18</v>
      </c>
      <c r="G26" s="28"/>
      <c r="H26" s="28">
        <v>0</v>
      </c>
      <c r="I26" s="29">
        <v>54</v>
      </c>
      <c r="J26" s="30"/>
      <c r="K26" s="30"/>
      <c r="L26" s="30"/>
      <c r="M26" s="30">
        <v>30</v>
      </c>
      <c r="N26" s="30"/>
      <c r="O26" s="30"/>
      <c r="P26" s="30"/>
      <c r="Q26" s="30"/>
      <c r="R26" s="30">
        <v>20</v>
      </c>
      <c r="S26" s="31">
        <v>4</v>
      </c>
      <c r="T26" s="43" t="s">
        <v>227</v>
      </c>
      <c r="U26" s="44" t="s">
        <v>228</v>
      </c>
      <c r="V26" s="45" t="s">
        <v>229</v>
      </c>
      <c r="W26" s="35"/>
      <c r="X26" s="39"/>
      <c r="Y26" s="39"/>
      <c r="Z26" s="39"/>
      <c r="AA26" s="39"/>
      <c r="AB26" s="39"/>
      <c r="AC26" s="39"/>
      <c r="AD26" s="39"/>
      <c r="AE26" s="39"/>
      <c r="AF26" s="39"/>
      <c r="AG26" s="39"/>
      <c r="AH26" s="39"/>
      <c r="AI26" s="39"/>
      <c r="AJ26" s="39"/>
      <c r="AK26" s="39"/>
      <c r="AL26" s="39"/>
      <c r="AM26" s="39"/>
      <c r="AN26" s="41"/>
      <c r="AO26" s="39"/>
      <c r="AP26" s="39"/>
      <c r="AQ26" s="39"/>
      <c r="AR26" s="39"/>
      <c r="AS26" s="39"/>
      <c r="AT26" s="39"/>
      <c r="AU26" s="39"/>
      <c r="AV26" s="39"/>
      <c r="AW26" s="39"/>
      <c r="AX26" s="38"/>
      <c r="AY26" s="39"/>
      <c r="AZ26" s="39"/>
      <c r="BA26" s="39"/>
      <c r="BB26" s="39"/>
      <c r="BC26" s="39"/>
      <c r="BD26" s="39"/>
      <c r="BE26" s="39"/>
      <c r="BF26" s="41"/>
      <c r="BG26" s="39"/>
      <c r="BH26" s="39"/>
      <c r="BI26" s="39"/>
      <c r="BJ26" s="39"/>
      <c r="BK26" s="39"/>
      <c r="BL26" s="41"/>
      <c r="BM26" s="39"/>
      <c r="BN26" s="39"/>
      <c r="BO26" s="39"/>
      <c r="BP26" s="39"/>
      <c r="BQ26" s="39"/>
      <c r="BR26" s="39"/>
      <c r="BS26" s="39"/>
      <c r="BT26" s="41"/>
      <c r="BU26" s="39"/>
      <c r="BV26" s="41"/>
      <c r="BW26" s="39"/>
      <c r="BX26" s="41"/>
      <c r="BY26" s="39"/>
      <c r="BZ26" s="39"/>
      <c r="CA26" s="38"/>
      <c r="CB26" s="39"/>
      <c r="CC26" s="39"/>
      <c r="CD26" s="39"/>
      <c r="CE26" s="39"/>
      <c r="CF26" s="41"/>
      <c r="CG26" s="39"/>
      <c r="CH26" s="39"/>
      <c r="CI26" s="39"/>
      <c r="CJ26" s="39"/>
      <c r="CK26" s="39"/>
      <c r="CL26" s="38"/>
      <c r="CM26" s="39"/>
      <c r="CN26" s="41"/>
      <c r="CO26" s="39"/>
      <c r="CP26" s="39"/>
      <c r="CQ26" s="39"/>
      <c r="CR26" s="39"/>
      <c r="CS26" s="39"/>
      <c r="CT26" s="39"/>
      <c r="CU26" s="39"/>
      <c r="CV26" s="39"/>
      <c r="CW26" s="41"/>
      <c r="CX26" s="38"/>
      <c r="CY26" s="39"/>
      <c r="CZ26" s="39"/>
      <c r="DA26" s="39"/>
      <c r="DB26" s="39"/>
      <c r="DC26" s="39"/>
      <c r="DD26" s="39"/>
      <c r="DE26" s="39"/>
      <c r="DF26" s="39"/>
      <c r="DG26" s="39"/>
      <c r="DH26" s="66"/>
      <c r="DI26" s="66"/>
      <c r="DJ26" s="66"/>
      <c r="DK26" s="66"/>
      <c r="DL26" s="66"/>
      <c r="DM26" s="66"/>
      <c r="DN26" s="66"/>
      <c r="DO26" s="66"/>
      <c r="DP26" s="66"/>
      <c r="DQ26" s="66"/>
      <c r="DR26" s="66"/>
      <c r="DS26" s="66"/>
      <c r="DT26" s="65"/>
      <c r="DU26" s="65"/>
      <c r="DV26" s="65"/>
      <c r="DW26" s="65"/>
      <c r="DX26" s="65"/>
      <c r="DY26" s="65"/>
      <c r="DZ26" s="65"/>
      <c r="EA26" s="65"/>
    </row>
    <row r="27" spans="1:131" ht="60" x14ac:dyDescent="0.25">
      <c r="A27" s="115"/>
      <c r="B27" s="151"/>
      <c r="C27" s="27" t="s">
        <v>230</v>
      </c>
      <c r="D27" s="28">
        <v>20</v>
      </c>
      <c r="E27" s="28">
        <v>19</v>
      </c>
      <c r="F27" s="28">
        <v>22</v>
      </c>
      <c r="G27" s="28"/>
      <c r="H27" s="28">
        <v>0</v>
      </c>
      <c r="I27" s="29">
        <f t="shared" si="1"/>
        <v>41.723237597911222</v>
      </c>
      <c r="J27" s="30">
        <v>16</v>
      </c>
      <c r="K27" s="30"/>
      <c r="L27" s="30"/>
      <c r="M27" s="30">
        <v>8</v>
      </c>
      <c r="N27" s="30">
        <v>16</v>
      </c>
      <c r="O27" s="30"/>
      <c r="P27" s="30"/>
      <c r="Q27" s="30"/>
      <c r="R27" s="30">
        <f>(I27-(SUM(J27:Q27)))/2</f>
        <v>0.861618798955611</v>
      </c>
      <c r="S27" s="31">
        <f>(I27-(SUM(J27:Q27)))/2</f>
        <v>0.861618798955611</v>
      </c>
      <c r="T27" s="47" t="s">
        <v>231</v>
      </c>
      <c r="U27" s="48" t="s">
        <v>232</v>
      </c>
      <c r="V27" s="49" t="s">
        <v>233</v>
      </c>
      <c r="W27" s="35"/>
      <c r="X27" s="39"/>
      <c r="Y27" s="38"/>
      <c r="Z27" s="39"/>
      <c r="AA27" s="39"/>
      <c r="AB27" s="39"/>
      <c r="AC27" s="37"/>
      <c r="AD27" s="39"/>
      <c r="AE27" s="39"/>
      <c r="AF27" s="39"/>
      <c r="AG27" s="39"/>
      <c r="AH27" s="39"/>
      <c r="AI27" s="39"/>
      <c r="AJ27" s="39"/>
      <c r="AK27" s="39"/>
      <c r="AL27" s="39"/>
      <c r="AM27" s="39"/>
      <c r="AN27" s="41"/>
      <c r="AO27" s="39"/>
      <c r="AP27" s="38"/>
      <c r="AQ27" s="38"/>
      <c r="AR27" s="39"/>
      <c r="AS27" s="38"/>
      <c r="AT27" s="37"/>
      <c r="AU27" s="39"/>
      <c r="AV27" s="39"/>
      <c r="AW27" s="39"/>
      <c r="AX27" s="39"/>
      <c r="AY27" s="37"/>
      <c r="AZ27" s="39"/>
      <c r="BA27" s="39"/>
      <c r="BB27" s="37"/>
      <c r="BC27" s="39"/>
      <c r="BD27" s="39"/>
      <c r="BE27" s="39"/>
      <c r="BF27" s="41"/>
      <c r="BG27" s="39"/>
      <c r="BH27" s="39"/>
      <c r="BI27" s="39"/>
      <c r="BJ27" s="39"/>
      <c r="BK27" s="39"/>
      <c r="BL27" s="41"/>
      <c r="BM27" s="39"/>
      <c r="BN27" s="39"/>
      <c r="BO27" s="39"/>
      <c r="BP27" s="39"/>
      <c r="BQ27" s="39"/>
      <c r="BR27" s="39"/>
      <c r="BS27" s="39"/>
      <c r="BT27" s="41"/>
      <c r="BU27" s="39"/>
      <c r="BV27" s="41"/>
      <c r="BW27" s="39"/>
      <c r="BX27" s="41"/>
      <c r="BY27" s="39"/>
      <c r="BZ27" s="39"/>
      <c r="CA27" s="39"/>
      <c r="CB27" s="39"/>
      <c r="CC27" s="39"/>
      <c r="CD27" s="39"/>
      <c r="CE27" s="39"/>
      <c r="CF27" s="41"/>
      <c r="CG27" s="39"/>
      <c r="CH27" s="39"/>
      <c r="CI27" s="39"/>
      <c r="CJ27" s="39"/>
      <c r="CK27" s="39"/>
      <c r="CL27" s="39"/>
      <c r="CM27" s="39"/>
      <c r="CN27" s="41"/>
      <c r="CO27" s="39"/>
      <c r="CP27" s="39"/>
      <c r="CQ27" s="39"/>
      <c r="CR27" s="39"/>
      <c r="CS27" s="39"/>
      <c r="CT27" s="39"/>
      <c r="CU27" s="39"/>
      <c r="CV27" s="39"/>
      <c r="CW27" s="41"/>
      <c r="CX27" s="39"/>
      <c r="CY27" s="39"/>
      <c r="CZ27" s="39"/>
      <c r="DA27" s="39"/>
      <c r="DB27" s="39"/>
      <c r="DC27" s="39"/>
      <c r="DD27" s="39"/>
      <c r="DE27" s="39"/>
      <c r="DF27" s="39"/>
      <c r="DG27" s="39"/>
      <c r="DH27" s="50"/>
      <c r="DI27" s="50"/>
      <c r="DJ27" s="50"/>
      <c r="DK27" s="50"/>
      <c r="DL27" s="50"/>
      <c r="DM27" s="50"/>
      <c r="DN27" s="50"/>
      <c r="DO27" s="50"/>
      <c r="DP27" s="50"/>
      <c r="DQ27" s="50"/>
      <c r="DR27" s="50"/>
      <c r="DS27" s="50"/>
      <c r="DT27" s="50"/>
      <c r="DU27" s="50"/>
      <c r="DV27" s="50"/>
      <c r="DW27" s="50"/>
      <c r="DX27" s="50"/>
      <c r="DY27" s="50"/>
      <c r="DZ27" s="50"/>
      <c r="EA27" s="50"/>
    </row>
    <row r="28" spans="1:131" ht="90" x14ac:dyDescent="0.25">
      <c r="A28" s="115"/>
      <c r="B28" s="151"/>
      <c r="C28" s="27" t="s">
        <v>234</v>
      </c>
      <c r="D28" s="28">
        <v>20</v>
      </c>
      <c r="E28" s="28">
        <v>13</v>
      </c>
      <c r="F28" s="28">
        <v>23</v>
      </c>
      <c r="G28" s="28"/>
      <c r="H28" s="28">
        <v>0</v>
      </c>
      <c r="I28" s="29">
        <f t="shared" si="1"/>
        <v>41.723237597911222</v>
      </c>
      <c r="J28" s="30">
        <v>16</v>
      </c>
      <c r="K28" s="30"/>
      <c r="L28" s="30">
        <v>2</v>
      </c>
      <c r="M28" s="30">
        <v>18</v>
      </c>
      <c r="N28" s="30"/>
      <c r="O28" s="30"/>
      <c r="P28" s="30"/>
      <c r="Q28" s="30"/>
      <c r="R28" s="30">
        <f>(I28-(SUM(J28:Q28)))/2</f>
        <v>2.861618798955611</v>
      </c>
      <c r="S28" s="31">
        <f>(I28-(SUM(J28:Q28)))/2</f>
        <v>2.861618798955611</v>
      </c>
      <c r="T28" s="47" t="s">
        <v>235</v>
      </c>
      <c r="U28" s="48" t="s">
        <v>236</v>
      </c>
      <c r="V28" s="49" t="s">
        <v>237</v>
      </c>
      <c r="W28" s="35"/>
      <c r="X28" s="38"/>
      <c r="Y28" s="37"/>
      <c r="Z28" s="39"/>
      <c r="AA28" s="38"/>
      <c r="AB28" s="38"/>
      <c r="AC28" s="39"/>
      <c r="AD28" s="38"/>
      <c r="AE28" s="38"/>
      <c r="AF28" s="38"/>
      <c r="AG28" s="39"/>
      <c r="AH28" s="38"/>
      <c r="AI28" s="38"/>
      <c r="AJ28" s="38"/>
      <c r="AK28" s="38"/>
      <c r="AL28" s="38"/>
      <c r="AM28" s="38"/>
      <c r="AN28" s="41"/>
      <c r="AO28" s="39"/>
      <c r="AP28" s="39"/>
      <c r="AQ28" s="39"/>
      <c r="AR28" s="39"/>
      <c r="AS28" s="39"/>
      <c r="AT28" s="39"/>
      <c r="AU28" s="39"/>
      <c r="AV28" s="38"/>
      <c r="AW28" s="38"/>
      <c r="AX28" s="38"/>
      <c r="AY28" s="39"/>
      <c r="AZ28" s="39"/>
      <c r="BA28" s="39"/>
      <c r="BB28" s="39"/>
      <c r="BC28" s="38"/>
      <c r="BD28" s="39"/>
      <c r="BE28" s="39"/>
      <c r="BF28" s="41"/>
      <c r="BG28" s="39"/>
      <c r="BH28" s="38"/>
      <c r="BI28" s="39"/>
      <c r="BJ28" s="39"/>
      <c r="BK28" s="39"/>
      <c r="BL28" s="41"/>
      <c r="BM28" s="39"/>
      <c r="BN28" s="39"/>
      <c r="BO28" s="38"/>
      <c r="BP28" s="39"/>
      <c r="BQ28" s="38"/>
      <c r="BR28" s="39"/>
      <c r="BS28" s="39"/>
      <c r="BT28" s="41"/>
      <c r="BU28" s="39"/>
      <c r="BV28" s="41"/>
      <c r="BW28" s="38"/>
      <c r="BX28" s="41"/>
      <c r="BY28" s="39"/>
      <c r="BZ28" s="39"/>
      <c r="CA28" s="38"/>
      <c r="CB28" s="38"/>
      <c r="CC28" s="39"/>
      <c r="CD28" s="38"/>
      <c r="CE28" s="38"/>
      <c r="CF28" s="41"/>
      <c r="CG28" s="38"/>
      <c r="CH28" s="39"/>
      <c r="CI28" s="39"/>
      <c r="CJ28" s="38"/>
      <c r="CK28" s="38"/>
      <c r="CL28" s="38"/>
      <c r="CM28" s="39"/>
      <c r="CN28" s="41"/>
      <c r="CO28" s="39"/>
      <c r="CP28" s="39"/>
      <c r="CQ28" s="39"/>
      <c r="CR28" s="39"/>
      <c r="CS28" s="39"/>
      <c r="CT28" s="39"/>
      <c r="CU28" s="39"/>
      <c r="CV28" s="38"/>
      <c r="CW28" s="41"/>
      <c r="CX28" s="38"/>
      <c r="CY28" s="39"/>
      <c r="CZ28" s="39"/>
      <c r="DA28" s="39"/>
      <c r="DB28" s="39"/>
      <c r="DC28" s="39"/>
      <c r="DD28" s="39"/>
      <c r="DE28" s="39"/>
      <c r="DF28" s="39"/>
      <c r="DG28" s="39"/>
      <c r="DH28" s="50"/>
      <c r="DI28" s="50"/>
      <c r="DJ28" s="50"/>
      <c r="DK28" s="50"/>
      <c r="DL28" s="50"/>
      <c r="DM28" s="50"/>
      <c r="DN28" s="50"/>
      <c r="DO28" s="50"/>
      <c r="DP28" s="50"/>
      <c r="DQ28" s="50"/>
      <c r="DR28" s="50"/>
      <c r="DS28" s="50"/>
      <c r="DT28" s="50"/>
      <c r="DU28" s="50"/>
      <c r="DV28" s="50"/>
      <c r="DW28" s="50"/>
      <c r="DX28" s="50"/>
      <c r="DY28" s="50"/>
      <c r="DZ28" s="50"/>
      <c r="EA28" s="50"/>
    </row>
    <row r="29" spans="1:131" ht="105" x14ac:dyDescent="0.25">
      <c r="A29" s="115"/>
      <c r="B29" s="151"/>
      <c r="C29" s="27" t="s">
        <v>238</v>
      </c>
      <c r="D29" s="28">
        <v>1</v>
      </c>
      <c r="E29" s="28">
        <v>13</v>
      </c>
      <c r="F29" s="28">
        <v>23</v>
      </c>
      <c r="G29" s="28"/>
      <c r="H29" s="28">
        <v>0</v>
      </c>
      <c r="I29" s="29">
        <v>46</v>
      </c>
      <c r="J29" s="30"/>
      <c r="K29" s="30"/>
      <c r="L29" s="30"/>
      <c r="M29" s="30"/>
      <c r="N29" s="30"/>
      <c r="O29" s="30"/>
      <c r="P29" s="30"/>
      <c r="Q29" s="30">
        <v>46</v>
      </c>
      <c r="R29" s="30"/>
      <c r="S29" s="31"/>
      <c r="T29" s="47" t="s">
        <v>239</v>
      </c>
      <c r="U29" s="48" t="s">
        <v>240</v>
      </c>
      <c r="V29" s="49" t="s">
        <v>241</v>
      </c>
      <c r="W29" s="35"/>
      <c r="X29" s="38"/>
      <c r="Y29" s="37"/>
      <c r="Z29" s="38"/>
      <c r="AA29" s="39"/>
      <c r="AB29" s="38"/>
      <c r="AC29" s="38"/>
      <c r="AD29" s="38"/>
      <c r="AE29" s="38"/>
      <c r="AF29" s="38"/>
      <c r="AG29" s="38"/>
      <c r="AH29" s="38"/>
      <c r="AI29" s="38"/>
      <c r="AJ29" s="38"/>
      <c r="AK29" s="38"/>
      <c r="AL29" s="38"/>
      <c r="AM29" s="67"/>
      <c r="AN29" s="41"/>
      <c r="AO29" s="39"/>
      <c r="AP29" s="38"/>
      <c r="AQ29" s="38"/>
      <c r="AR29" s="67"/>
      <c r="AS29" s="38"/>
      <c r="AT29" s="38"/>
      <c r="AU29" s="39"/>
      <c r="AV29" s="38"/>
      <c r="AW29" s="39"/>
      <c r="AX29" s="39"/>
      <c r="AY29" s="39"/>
      <c r="AZ29" s="39"/>
      <c r="BA29" s="39"/>
      <c r="BB29" s="39"/>
      <c r="BC29" s="67"/>
      <c r="BD29" s="39"/>
      <c r="BE29" s="39"/>
      <c r="BF29" s="41"/>
      <c r="BG29" s="38"/>
      <c r="BH29" s="39"/>
      <c r="BI29" s="38"/>
      <c r="BJ29" s="38"/>
      <c r="BK29" s="38"/>
      <c r="BL29" s="41"/>
      <c r="BM29" s="37"/>
      <c r="BN29" s="39"/>
      <c r="BO29" s="38"/>
      <c r="BP29" s="37"/>
      <c r="BQ29" s="37"/>
      <c r="BR29" s="36"/>
      <c r="BS29" s="38"/>
      <c r="BT29" s="41"/>
      <c r="BU29" s="38"/>
      <c r="BV29" s="41"/>
      <c r="BW29" s="38"/>
      <c r="BX29" s="41"/>
      <c r="BY29" s="38"/>
      <c r="BZ29" s="38"/>
      <c r="CA29" s="37"/>
      <c r="CB29" s="37"/>
      <c r="CC29" s="38"/>
      <c r="CD29" s="38"/>
      <c r="CE29" s="39"/>
      <c r="CF29" s="41"/>
      <c r="CG29" s="36"/>
      <c r="CH29" s="37"/>
      <c r="CI29" s="38"/>
      <c r="CJ29" s="39"/>
      <c r="CK29" s="37"/>
      <c r="CL29" s="39"/>
      <c r="CM29" s="39"/>
      <c r="CN29" s="41"/>
      <c r="CO29" s="38"/>
      <c r="CP29" s="38"/>
      <c r="CQ29" s="38"/>
      <c r="CR29" s="38"/>
      <c r="CS29" s="38"/>
      <c r="CT29" s="38"/>
      <c r="CU29" s="38"/>
      <c r="CV29" s="38"/>
      <c r="CW29" s="41"/>
      <c r="CX29" s="38"/>
      <c r="CY29" s="38"/>
      <c r="CZ29" s="39"/>
      <c r="DA29" s="37"/>
      <c r="DB29" s="37"/>
      <c r="DC29" s="39"/>
      <c r="DD29" s="38"/>
      <c r="DE29" s="36"/>
      <c r="DF29" s="39"/>
      <c r="DG29" s="36"/>
      <c r="DH29" s="51"/>
      <c r="DI29" s="51"/>
      <c r="DJ29" s="51"/>
      <c r="DK29" s="51"/>
      <c r="DL29" s="51"/>
      <c r="DM29" s="51"/>
      <c r="DN29" s="51"/>
      <c r="DO29" s="51"/>
      <c r="DP29" s="51"/>
      <c r="DQ29" s="51"/>
      <c r="DR29" s="51"/>
      <c r="DS29" s="51"/>
      <c r="DT29" s="51"/>
      <c r="DU29" s="51"/>
      <c r="DV29" s="51"/>
      <c r="DW29" s="51"/>
      <c r="DX29" s="51"/>
      <c r="DY29" s="51"/>
      <c r="DZ29" s="51"/>
      <c r="EA29" s="51"/>
    </row>
    <row r="30" spans="1:131" ht="20.25" customHeight="1" x14ac:dyDescent="0.25">
      <c r="A30" s="115"/>
      <c r="B30" s="115"/>
      <c r="C30" s="52"/>
      <c r="D30" s="53"/>
      <c r="E30" s="53"/>
      <c r="F30" s="53"/>
      <c r="G30" s="53"/>
      <c r="H30" s="53"/>
      <c r="I30" s="54"/>
      <c r="J30" s="54"/>
      <c r="K30" s="54"/>
      <c r="L30" s="54"/>
      <c r="M30" s="54"/>
      <c r="N30" s="54"/>
      <c r="O30" s="54"/>
      <c r="P30" s="54"/>
      <c r="Q30" s="54"/>
      <c r="R30" s="54"/>
      <c r="S30" s="55"/>
      <c r="T30" s="22" t="s">
        <v>193</v>
      </c>
      <c r="U30" s="23" t="s">
        <v>194</v>
      </c>
      <c r="V30" s="23" t="s">
        <v>195</v>
      </c>
      <c r="W30" s="68"/>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137"/>
      <c r="DI30" s="137"/>
      <c r="DJ30" s="137"/>
      <c r="DK30" s="137"/>
      <c r="DL30" s="137"/>
      <c r="DM30" s="137"/>
      <c r="DN30" s="137"/>
      <c r="DO30" s="137"/>
      <c r="DP30" s="137"/>
      <c r="DQ30" s="137"/>
      <c r="DR30" s="137"/>
      <c r="DS30" s="137"/>
      <c r="DT30" s="137"/>
      <c r="DU30" s="137"/>
      <c r="DV30" s="137"/>
      <c r="DW30" s="137"/>
      <c r="DX30" s="137"/>
      <c r="DY30" s="137"/>
      <c r="DZ30" s="137"/>
      <c r="EA30" s="137"/>
    </row>
    <row r="31" spans="1:131" ht="105" x14ac:dyDescent="0.25">
      <c r="A31" s="115"/>
      <c r="B31" s="138"/>
      <c r="C31" s="69" t="s">
        <v>242</v>
      </c>
      <c r="D31" s="28">
        <v>1</v>
      </c>
      <c r="E31" s="28">
        <v>25</v>
      </c>
      <c r="F31" s="28">
        <v>33</v>
      </c>
      <c r="G31" s="28"/>
      <c r="H31" s="28">
        <v>0</v>
      </c>
      <c r="I31" s="29">
        <v>46</v>
      </c>
      <c r="J31" s="30"/>
      <c r="K31" s="30"/>
      <c r="L31" s="30"/>
      <c r="M31" s="30"/>
      <c r="N31" s="30"/>
      <c r="O31" s="30"/>
      <c r="P31" s="30"/>
      <c r="Q31" s="30">
        <v>46</v>
      </c>
      <c r="R31" s="30"/>
      <c r="S31" s="31"/>
      <c r="T31" s="70" t="s">
        <v>243</v>
      </c>
      <c r="U31" s="48" t="s">
        <v>244</v>
      </c>
      <c r="V31" s="49" t="s">
        <v>245</v>
      </c>
      <c r="W31" s="35"/>
      <c r="X31" s="38"/>
      <c r="Y31" s="39"/>
      <c r="Z31" s="39"/>
      <c r="AA31" s="39"/>
      <c r="AB31" s="38"/>
      <c r="AC31" s="38"/>
      <c r="AD31" s="38"/>
      <c r="AE31" s="39"/>
      <c r="AF31" s="39"/>
      <c r="AG31" s="38"/>
      <c r="AH31" s="38"/>
      <c r="AI31" s="38"/>
      <c r="AJ31" s="38"/>
      <c r="AK31" s="38"/>
      <c r="AL31" s="38"/>
      <c r="AM31" s="38"/>
      <c r="AN31" s="41"/>
      <c r="AO31" s="39"/>
      <c r="AP31" s="39"/>
      <c r="AQ31" s="39"/>
      <c r="AR31" s="39"/>
      <c r="AS31" s="39"/>
      <c r="AT31" s="39"/>
      <c r="AU31" s="39"/>
      <c r="AV31" s="39"/>
      <c r="AW31" s="39"/>
      <c r="AX31" s="39"/>
      <c r="AY31" s="39"/>
      <c r="AZ31" s="39"/>
      <c r="BA31" s="39"/>
      <c r="BB31" s="39"/>
      <c r="BC31" s="39"/>
      <c r="BD31" s="39"/>
      <c r="BE31" s="39"/>
      <c r="BF31" s="41"/>
      <c r="BG31" s="39"/>
      <c r="BH31" s="39"/>
      <c r="BI31" s="39"/>
      <c r="BJ31" s="39"/>
      <c r="BK31" s="39"/>
      <c r="BL31" s="41"/>
      <c r="BM31" s="39"/>
      <c r="BN31" s="39"/>
      <c r="BO31" s="39"/>
      <c r="BP31" s="39"/>
      <c r="BQ31" s="39"/>
      <c r="BR31" s="39"/>
      <c r="BS31" s="39"/>
      <c r="BT31" s="41"/>
      <c r="BU31" s="38"/>
      <c r="BV31" s="41"/>
      <c r="BW31" s="38"/>
      <c r="BX31" s="41"/>
      <c r="BY31" s="39"/>
      <c r="BZ31" s="39"/>
      <c r="CA31" s="39"/>
      <c r="CB31" s="39"/>
      <c r="CC31" s="39"/>
      <c r="CD31" s="39"/>
      <c r="CE31" s="38"/>
      <c r="CF31" s="41"/>
      <c r="CG31" s="39"/>
      <c r="CH31" s="39"/>
      <c r="CI31" s="39"/>
      <c r="CJ31" s="39"/>
      <c r="CK31" s="39"/>
      <c r="CL31" s="39"/>
      <c r="CM31" s="38"/>
      <c r="CN31" s="41"/>
      <c r="CO31" s="39"/>
      <c r="CP31" s="39"/>
      <c r="CQ31" s="39"/>
      <c r="CR31" s="39"/>
      <c r="CS31" s="39"/>
      <c r="CT31" s="39"/>
      <c r="CU31" s="39"/>
      <c r="CV31" s="39"/>
      <c r="CW31" s="41"/>
      <c r="CX31" s="39"/>
      <c r="CY31" s="39"/>
      <c r="CZ31" s="39"/>
      <c r="DA31" s="39"/>
      <c r="DB31" s="39"/>
      <c r="DC31" s="39"/>
      <c r="DD31" s="39"/>
      <c r="DE31" s="39"/>
      <c r="DF31" s="39"/>
      <c r="DG31" s="39"/>
      <c r="DH31" s="50"/>
      <c r="DI31" s="50"/>
      <c r="DJ31" s="50"/>
      <c r="DK31" s="50"/>
      <c r="DL31" s="50"/>
      <c r="DM31" s="50"/>
      <c r="DN31" s="50"/>
      <c r="DO31" s="50"/>
      <c r="DP31" s="50"/>
      <c r="DQ31" s="50"/>
      <c r="DR31" s="50"/>
      <c r="DS31" s="50"/>
      <c r="DT31" s="50"/>
      <c r="DU31" s="50"/>
      <c r="DV31" s="50"/>
      <c r="DW31" s="50"/>
      <c r="DX31" s="65"/>
      <c r="DY31" s="65"/>
      <c r="DZ31" s="65"/>
      <c r="EA31" s="65"/>
    </row>
    <row r="32" spans="1:131" ht="75" x14ac:dyDescent="0.25">
      <c r="A32" s="115"/>
      <c r="B32" s="150" t="s">
        <v>246</v>
      </c>
      <c r="C32" s="27" t="s">
        <v>247</v>
      </c>
      <c r="D32" s="28">
        <v>40</v>
      </c>
      <c r="E32" s="28">
        <v>25</v>
      </c>
      <c r="F32" s="71">
        <v>34</v>
      </c>
      <c r="G32" s="28"/>
      <c r="H32" s="28">
        <v>0</v>
      </c>
      <c r="I32" s="29">
        <f t="shared" ref="I32:I36" si="2">(($D32/(SUM($D$17:$D$37)))*($I$10))-H32</f>
        <v>83.446475195822444</v>
      </c>
      <c r="J32" s="30">
        <v>30</v>
      </c>
      <c r="K32" s="30"/>
      <c r="L32" s="30"/>
      <c r="M32" s="30">
        <v>12</v>
      </c>
      <c r="N32" s="30">
        <v>12</v>
      </c>
      <c r="O32" s="30">
        <v>4</v>
      </c>
      <c r="P32" s="30"/>
      <c r="Q32" s="30"/>
      <c r="R32" s="30">
        <f>(I32-(SUM(J32:Q32)))/2</f>
        <v>12.723237597911222</v>
      </c>
      <c r="S32" s="31">
        <f>(I32-(SUM(J32:Q32)))/2</f>
        <v>12.723237597911222</v>
      </c>
      <c r="T32" s="72" t="s">
        <v>248</v>
      </c>
      <c r="U32" s="73" t="s">
        <v>249</v>
      </c>
      <c r="V32" s="74" t="s">
        <v>250</v>
      </c>
      <c r="W32" s="35"/>
      <c r="X32" s="36"/>
      <c r="Y32" s="38"/>
      <c r="Z32" s="38"/>
      <c r="AA32" s="36"/>
      <c r="AB32" s="38"/>
      <c r="AC32" s="37"/>
      <c r="AD32" s="38"/>
      <c r="AE32" s="36"/>
      <c r="AF32" s="36"/>
      <c r="AG32" s="39"/>
      <c r="AH32" s="39"/>
      <c r="AI32" s="39"/>
      <c r="AJ32" s="39"/>
      <c r="AK32" s="39"/>
      <c r="AL32" s="39"/>
      <c r="AM32" s="37"/>
      <c r="AN32" s="41"/>
      <c r="AO32" s="38"/>
      <c r="AP32" s="38"/>
      <c r="AQ32" s="38"/>
      <c r="AR32" s="38"/>
      <c r="AS32" s="38"/>
      <c r="AT32" s="38"/>
      <c r="AU32" s="37"/>
      <c r="AV32" s="38"/>
      <c r="AW32" s="38"/>
      <c r="AX32" s="39"/>
      <c r="AY32" s="39"/>
      <c r="AZ32" s="39"/>
      <c r="BA32" s="39"/>
      <c r="BB32" s="39"/>
      <c r="BC32" s="38"/>
      <c r="BD32" s="39"/>
      <c r="BE32" s="37"/>
      <c r="BF32" s="41"/>
      <c r="BG32" s="36"/>
      <c r="BH32" s="37"/>
      <c r="BI32" s="37"/>
      <c r="BJ32" s="39"/>
      <c r="BK32" s="37"/>
      <c r="BL32" s="41"/>
      <c r="BM32" s="38"/>
      <c r="BN32" s="38"/>
      <c r="BO32" s="36"/>
      <c r="BP32" s="38"/>
      <c r="BQ32" s="38"/>
      <c r="BR32" s="38"/>
      <c r="BS32" s="38"/>
      <c r="BT32" s="41"/>
      <c r="BU32" s="37"/>
      <c r="BV32" s="41"/>
      <c r="BW32" s="37"/>
      <c r="BX32" s="41"/>
      <c r="BY32" s="36"/>
      <c r="BZ32" s="36"/>
      <c r="CA32" s="37"/>
      <c r="CB32" s="36"/>
      <c r="CC32" s="38"/>
      <c r="CD32" s="39"/>
      <c r="CE32" s="39"/>
      <c r="CF32" s="41"/>
      <c r="CG32" s="38"/>
      <c r="CH32" s="38"/>
      <c r="CI32" s="37"/>
      <c r="CJ32" s="39"/>
      <c r="CK32" s="38"/>
      <c r="CL32" s="38"/>
      <c r="CM32" s="40"/>
      <c r="CN32" s="41"/>
      <c r="CO32" s="36"/>
      <c r="CP32" s="36"/>
      <c r="CQ32" s="39"/>
      <c r="CR32" s="36"/>
      <c r="CS32" s="37"/>
      <c r="CT32" s="36"/>
      <c r="CU32" s="38"/>
      <c r="CV32" s="36"/>
      <c r="CW32" s="41"/>
      <c r="CX32" s="37"/>
      <c r="CY32" s="36"/>
      <c r="CZ32" s="37"/>
      <c r="DA32" s="38"/>
      <c r="DB32" s="37"/>
      <c r="DC32" s="38"/>
      <c r="DD32" s="36"/>
      <c r="DE32" s="36"/>
      <c r="DF32" s="38"/>
      <c r="DG32" s="37"/>
      <c r="DH32" s="75"/>
      <c r="DI32" s="75"/>
      <c r="DJ32" s="75"/>
      <c r="DK32" s="75"/>
      <c r="DL32" s="75"/>
      <c r="DM32" s="75"/>
      <c r="DN32" s="75"/>
      <c r="DO32" s="75"/>
      <c r="DP32" s="75"/>
      <c r="DQ32" s="75"/>
      <c r="DR32" s="75"/>
      <c r="DS32" s="75"/>
      <c r="DT32" s="75"/>
      <c r="DU32" s="75"/>
      <c r="DV32" s="75"/>
      <c r="DW32" s="75"/>
      <c r="DX32" s="75"/>
      <c r="DY32" s="75"/>
      <c r="DZ32" s="75"/>
      <c r="EA32" s="75"/>
    </row>
    <row r="33" spans="1:131" ht="120" x14ac:dyDescent="0.25">
      <c r="A33" s="115"/>
      <c r="B33" s="151"/>
      <c r="C33" s="27" t="s">
        <v>251</v>
      </c>
      <c r="D33" s="28">
        <v>20</v>
      </c>
      <c r="E33" s="28">
        <v>26</v>
      </c>
      <c r="F33" s="28">
        <v>31</v>
      </c>
      <c r="G33" s="28"/>
      <c r="H33" s="28">
        <v>0</v>
      </c>
      <c r="I33" s="29">
        <v>54</v>
      </c>
      <c r="J33" s="30"/>
      <c r="K33" s="30"/>
      <c r="L33" s="30"/>
      <c r="M33" s="30">
        <v>30</v>
      </c>
      <c r="N33" s="30"/>
      <c r="O33" s="30"/>
      <c r="P33" s="30"/>
      <c r="Q33" s="30"/>
      <c r="R33" s="30">
        <v>20</v>
      </c>
      <c r="S33" s="31">
        <v>4</v>
      </c>
      <c r="T33" s="76" t="s">
        <v>252</v>
      </c>
      <c r="U33" s="44" t="s">
        <v>253</v>
      </c>
      <c r="V33" s="64" t="s">
        <v>254</v>
      </c>
      <c r="W33" s="35"/>
      <c r="X33" s="39"/>
      <c r="Y33" s="39"/>
      <c r="Z33" s="39"/>
      <c r="AA33" s="39"/>
      <c r="AB33" s="39"/>
      <c r="AC33" s="39"/>
      <c r="AD33" s="39"/>
      <c r="AE33" s="39"/>
      <c r="AF33" s="39"/>
      <c r="AG33" s="39"/>
      <c r="AH33" s="39"/>
      <c r="AI33" s="39"/>
      <c r="AJ33" s="39"/>
      <c r="AK33" s="39"/>
      <c r="AL33" s="39"/>
      <c r="AM33" s="39"/>
      <c r="AN33" s="41"/>
      <c r="AO33" s="39"/>
      <c r="AP33" s="39"/>
      <c r="AQ33" s="39"/>
      <c r="AR33" s="39"/>
      <c r="AS33" s="39"/>
      <c r="AT33" s="39"/>
      <c r="AU33" s="37"/>
      <c r="AV33" s="39"/>
      <c r="AW33" s="39"/>
      <c r="AX33" s="38"/>
      <c r="AY33" s="39"/>
      <c r="AZ33" s="39"/>
      <c r="BA33" s="39"/>
      <c r="BB33" s="39"/>
      <c r="BC33" s="39"/>
      <c r="BD33" s="39"/>
      <c r="BE33" s="39"/>
      <c r="BF33" s="41"/>
      <c r="BG33" s="38"/>
      <c r="BH33" s="38"/>
      <c r="BI33" s="39"/>
      <c r="BJ33" s="39"/>
      <c r="BK33" s="39"/>
      <c r="BL33" s="41"/>
      <c r="BM33" s="39"/>
      <c r="BN33" s="39"/>
      <c r="BO33" s="39"/>
      <c r="BP33" s="39"/>
      <c r="BQ33" s="39"/>
      <c r="BR33" s="39"/>
      <c r="BS33" s="39"/>
      <c r="BT33" s="41"/>
      <c r="BU33" s="39"/>
      <c r="BV33" s="41"/>
      <c r="BW33" s="39"/>
      <c r="BX33" s="41"/>
      <c r="BY33" s="39"/>
      <c r="BZ33" s="39"/>
      <c r="CA33" s="38"/>
      <c r="CB33" s="39"/>
      <c r="CC33" s="39"/>
      <c r="CD33" s="39"/>
      <c r="CE33" s="39"/>
      <c r="CF33" s="41"/>
      <c r="CG33" s="39"/>
      <c r="CH33" s="39"/>
      <c r="CI33" s="39"/>
      <c r="CJ33" s="39"/>
      <c r="CK33" s="39"/>
      <c r="CL33" s="38"/>
      <c r="CM33" s="39"/>
      <c r="CN33" s="41"/>
      <c r="CO33" s="39"/>
      <c r="CP33" s="37"/>
      <c r="CQ33" s="39"/>
      <c r="CR33" s="39"/>
      <c r="CS33" s="39"/>
      <c r="CT33" s="39"/>
      <c r="CU33" s="39"/>
      <c r="CV33" s="39"/>
      <c r="CW33" s="41"/>
      <c r="CX33" s="36"/>
      <c r="CY33" s="37"/>
      <c r="CZ33" s="39"/>
      <c r="DA33" s="39"/>
      <c r="DB33" s="39"/>
      <c r="DC33" s="39"/>
      <c r="DD33" s="39"/>
      <c r="DE33" s="38"/>
      <c r="DF33" s="39"/>
      <c r="DG33" s="39"/>
      <c r="DH33" s="65"/>
      <c r="DI33" s="65"/>
      <c r="DJ33" s="65"/>
      <c r="DK33" s="65"/>
      <c r="DL33" s="65"/>
      <c r="DM33" s="65"/>
      <c r="DN33" s="65"/>
      <c r="DO33" s="65"/>
      <c r="DP33" s="65"/>
      <c r="DQ33" s="65"/>
      <c r="DR33" s="65"/>
      <c r="DS33" s="65"/>
      <c r="DT33" s="65"/>
      <c r="DU33" s="65"/>
      <c r="DV33" s="65"/>
      <c r="DW33" s="65"/>
      <c r="DX33" s="65"/>
      <c r="DY33" s="65"/>
      <c r="DZ33" s="65"/>
      <c r="EA33" s="65"/>
    </row>
    <row r="34" spans="1:131" ht="165" x14ac:dyDescent="0.25">
      <c r="A34" s="115"/>
      <c r="B34" s="151"/>
      <c r="C34" s="69" t="s">
        <v>255</v>
      </c>
      <c r="D34" s="28">
        <v>20</v>
      </c>
      <c r="E34" s="28">
        <v>27</v>
      </c>
      <c r="F34" s="28">
        <v>30</v>
      </c>
      <c r="G34" s="28"/>
      <c r="H34" s="28">
        <v>0</v>
      </c>
      <c r="I34" s="29">
        <v>54</v>
      </c>
      <c r="J34" s="30"/>
      <c r="K34" s="30"/>
      <c r="L34" s="30"/>
      <c r="M34" s="30">
        <v>30</v>
      </c>
      <c r="N34" s="30"/>
      <c r="O34" s="30"/>
      <c r="P34" s="30"/>
      <c r="Q34" s="30"/>
      <c r="R34" s="30">
        <v>20</v>
      </c>
      <c r="S34" s="31">
        <v>4</v>
      </c>
      <c r="T34" s="72" t="s">
        <v>256</v>
      </c>
      <c r="U34" s="73" t="s">
        <v>257</v>
      </c>
      <c r="V34" s="74" t="s">
        <v>254</v>
      </c>
      <c r="W34" s="35"/>
      <c r="X34" s="38"/>
      <c r="Y34" s="38"/>
      <c r="Z34" s="38"/>
      <c r="AA34" s="37"/>
      <c r="AB34" s="38"/>
      <c r="AC34" s="38"/>
      <c r="AD34" s="38"/>
      <c r="AE34" s="39"/>
      <c r="AF34" s="37"/>
      <c r="AG34" s="38"/>
      <c r="AH34" s="38"/>
      <c r="AI34" s="38"/>
      <c r="AJ34" s="38"/>
      <c r="AK34" s="38"/>
      <c r="AL34" s="38"/>
      <c r="AM34" s="38"/>
      <c r="AN34" s="41"/>
      <c r="AO34" s="39"/>
      <c r="AP34" s="38"/>
      <c r="AQ34" s="38"/>
      <c r="AR34" s="38"/>
      <c r="AS34" s="38"/>
      <c r="AT34" s="38"/>
      <c r="AU34" s="37"/>
      <c r="AV34" s="38"/>
      <c r="AW34" s="38"/>
      <c r="AX34" s="39"/>
      <c r="AY34" s="39"/>
      <c r="AZ34" s="39"/>
      <c r="BA34" s="39"/>
      <c r="BB34" s="39"/>
      <c r="BC34" s="38"/>
      <c r="BD34" s="39"/>
      <c r="BE34" s="39"/>
      <c r="BF34" s="41"/>
      <c r="BG34" s="36"/>
      <c r="BH34" s="39"/>
      <c r="BI34" s="38"/>
      <c r="BJ34" s="38"/>
      <c r="BK34" s="38"/>
      <c r="BL34" s="41"/>
      <c r="BM34" s="37"/>
      <c r="BN34" s="39"/>
      <c r="BO34" s="38"/>
      <c r="BP34" s="37"/>
      <c r="BQ34" s="37"/>
      <c r="BR34" s="36"/>
      <c r="BS34" s="36"/>
      <c r="BT34" s="41"/>
      <c r="BU34" s="38"/>
      <c r="BV34" s="41"/>
      <c r="BW34" s="38"/>
      <c r="BX34" s="41"/>
      <c r="BY34" s="38"/>
      <c r="BZ34" s="38"/>
      <c r="CA34" s="37"/>
      <c r="CB34" s="37"/>
      <c r="CC34" s="38"/>
      <c r="CD34" s="38"/>
      <c r="CE34" s="39"/>
      <c r="CF34" s="41"/>
      <c r="CG34" s="36"/>
      <c r="CH34" s="37"/>
      <c r="CI34" s="38"/>
      <c r="CJ34" s="39"/>
      <c r="CK34" s="37"/>
      <c r="CL34" s="39"/>
      <c r="CM34" s="39"/>
      <c r="CN34" s="41"/>
      <c r="CO34" s="38"/>
      <c r="CP34" s="38"/>
      <c r="CQ34" s="38"/>
      <c r="CR34" s="38"/>
      <c r="CS34" s="38"/>
      <c r="CT34" s="38"/>
      <c r="CU34" s="38"/>
      <c r="CV34" s="38"/>
      <c r="CW34" s="41"/>
      <c r="CX34" s="38"/>
      <c r="CY34" s="38"/>
      <c r="CZ34" s="37"/>
      <c r="DA34" s="37"/>
      <c r="DB34" s="37"/>
      <c r="DC34" s="38"/>
      <c r="DD34" s="38"/>
      <c r="DE34" s="38"/>
      <c r="DF34" s="36"/>
      <c r="DG34" s="37"/>
      <c r="DH34" s="65"/>
      <c r="DI34" s="65"/>
      <c r="DJ34" s="65"/>
      <c r="DK34" s="65"/>
      <c r="DL34" s="65"/>
      <c r="DM34" s="65"/>
      <c r="DN34" s="65"/>
      <c r="DO34" s="65"/>
      <c r="DP34" s="65"/>
      <c r="DQ34" s="65"/>
      <c r="DR34" s="65"/>
      <c r="DS34" s="65"/>
      <c r="DT34" s="65"/>
      <c r="DU34" s="65"/>
      <c r="DV34" s="65"/>
      <c r="DW34" s="65"/>
      <c r="DX34" s="65"/>
      <c r="DY34" s="65"/>
      <c r="DZ34" s="65"/>
      <c r="EA34" s="65"/>
    </row>
    <row r="35" spans="1:131" ht="165" x14ac:dyDescent="0.25">
      <c r="A35" s="115"/>
      <c r="B35" s="151"/>
      <c r="C35" s="27" t="s">
        <v>258</v>
      </c>
      <c r="D35" s="28">
        <v>20</v>
      </c>
      <c r="E35" s="28">
        <v>29</v>
      </c>
      <c r="F35" s="28">
        <v>34</v>
      </c>
      <c r="G35" s="28"/>
      <c r="H35" s="28">
        <v>0</v>
      </c>
      <c r="I35" s="29">
        <v>54</v>
      </c>
      <c r="J35" s="30"/>
      <c r="K35" s="30"/>
      <c r="L35" s="30"/>
      <c r="M35" s="30">
        <v>30</v>
      </c>
      <c r="N35" s="30"/>
      <c r="O35" s="30"/>
      <c r="P35" s="30"/>
      <c r="Q35" s="30"/>
      <c r="R35" s="30">
        <v>20</v>
      </c>
      <c r="S35" s="31">
        <v>4</v>
      </c>
      <c r="T35" s="77" t="s">
        <v>259</v>
      </c>
      <c r="U35" s="63" t="s">
        <v>260</v>
      </c>
      <c r="V35" s="64" t="s">
        <v>254</v>
      </c>
      <c r="W35" s="35"/>
      <c r="X35" s="39"/>
      <c r="Y35" s="39"/>
      <c r="Z35" s="39"/>
      <c r="AA35" s="38"/>
      <c r="AB35" s="39"/>
      <c r="AC35" s="38"/>
      <c r="AD35" s="39"/>
      <c r="AE35" s="39"/>
      <c r="AF35" s="39"/>
      <c r="AG35" s="39"/>
      <c r="AH35" s="39"/>
      <c r="AI35" s="39"/>
      <c r="AJ35" s="39"/>
      <c r="AK35" s="39"/>
      <c r="AL35" s="39"/>
      <c r="AM35" s="39"/>
      <c r="AN35" s="41"/>
      <c r="AO35" s="38"/>
      <c r="AP35" s="39"/>
      <c r="AQ35" s="39"/>
      <c r="AR35" s="39"/>
      <c r="AS35" s="39"/>
      <c r="AT35" s="39"/>
      <c r="AU35" s="38"/>
      <c r="AV35" s="39"/>
      <c r="AW35" s="39"/>
      <c r="AX35" s="39"/>
      <c r="AY35" s="39"/>
      <c r="AZ35" s="39"/>
      <c r="BA35" s="39"/>
      <c r="BB35" s="39"/>
      <c r="BC35" s="39"/>
      <c r="BD35" s="39"/>
      <c r="BE35" s="38"/>
      <c r="BF35" s="41"/>
      <c r="BG35" s="38"/>
      <c r="BH35" s="39"/>
      <c r="BI35" s="38"/>
      <c r="BJ35" s="39"/>
      <c r="BK35" s="39"/>
      <c r="BL35" s="41"/>
      <c r="BM35" s="38"/>
      <c r="BN35" s="39"/>
      <c r="BO35" s="39"/>
      <c r="BP35" s="39"/>
      <c r="BQ35" s="39"/>
      <c r="BR35" s="39"/>
      <c r="BS35" s="38"/>
      <c r="BT35" s="41"/>
      <c r="BU35" s="39"/>
      <c r="BV35" s="41"/>
      <c r="BW35" s="39"/>
      <c r="BX35" s="41"/>
      <c r="BY35" s="39"/>
      <c r="BZ35" s="39"/>
      <c r="CA35" s="39"/>
      <c r="CB35" s="39"/>
      <c r="CC35" s="39"/>
      <c r="CD35" s="39"/>
      <c r="CE35" s="39"/>
      <c r="CF35" s="41"/>
      <c r="CG35" s="39"/>
      <c r="CH35" s="39"/>
      <c r="CI35" s="38"/>
      <c r="CJ35" s="38"/>
      <c r="CK35" s="39"/>
      <c r="CL35" s="38"/>
      <c r="CM35" s="39"/>
      <c r="CN35" s="41"/>
      <c r="CO35" s="38"/>
      <c r="CP35" s="38"/>
      <c r="CQ35" s="38"/>
      <c r="CR35" s="38"/>
      <c r="CS35" s="38"/>
      <c r="CT35" s="39"/>
      <c r="CU35" s="38"/>
      <c r="CV35" s="37"/>
      <c r="CW35" s="41"/>
      <c r="CX35" s="38"/>
      <c r="CY35" s="38"/>
      <c r="CZ35" s="39"/>
      <c r="DA35" s="39"/>
      <c r="DB35" s="38"/>
      <c r="DC35" s="36"/>
      <c r="DD35" s="39"/>
      <c r="DE35" s="39"/>
      <c r="DF35" s="39"/>
      <c r="DG35" s="38"/>
      <c r="DH35" s="65"/>
      <c r="DI35" s="65"/>
      <c r="DJ35" s="65"/>
      <c r="DK35" s="65"/>
      <c r="DL35" s="65"/>
      <c r="DM35" s="65"/>
      <c r="DN35" s="65"/>
      <c r="DO35" s="65"/>
      <c r="DP35" s="65"/>
      <c r="DQ35" s="65"/>
      <c r="DR35" s="65"/>
      <c r="DS35" s="65"/>
      <c r="DT35" s="65"/>
      <c r="DU35" s="65"/>
      <c r="DV35" s="65"/>
      <c r="DW35" s="65"/>
      <c r="DX35" s="65"/>
      <c r="DY35" s="65"/>
      <c r="DZ35" s="65"/>
      <c r="EA35" s="65"/>
    </row>
    <row r="36" spans="1:131" ht="75" x14ac:dyDescent="0.25">
      <c r="A36" s="115"/>
      <c r="B36" s="151"/>
      <c r="C36" s="78" t="s">
        <v>261</v>
      </c>
      <c r="D36" s="28">
        <v>20</v>
      </c>
      <c r="E36" s="28">
        <v>34</v>
      </c>
      <c r="F36" s="28">
        <v>35</v>
      </c>
      <c r="G36" s="28"/>
      <c r="H36" s="28">
        <v>0</v>
      </c>
      <c r="I36" s="29">
        <f t="shared" si="2"/>
        <v>41.723237597911222</v>
      </c>
      <c r="J36" s="30">
        <v>4</v>
      </c>
      <c r="K36" s="30">
        <v>8</v>
      </c>
      <c r="L36" s="30">
        <v>12</v>
      </c>
      <c r="M36" s="30"/>
      <c r="N36" s="30">
        <v>12</v>
      </c>
      <c r="O36" s="30"/>
      <c r="P36" s="30"/>
      <c r="Q36" s="30"/>
      <c r="R36" s="30">
        <f>(I36-(SUM(J36:Q36)))/2</f>
        <v>2.861618798955611</v>
      </c>
      <c r="S36" s="31">
        <f>(I36-(SUM(J36:Q36)))/2</f>
        <v>2.861618798955611</v>
      </c>
      <c r="T36" s="79" t="s">
        <v>262</v>
      </c>
      <c r="U36" s="80" t="s">
        <v>263</v>
      </c>
      <c r="V36" s="81" t="s">
        <v>264</v>
      </c>
      <c r="W36" s="35"/>
      <c r="X36" s="82"/>
      <c r="Y36" s="82"/>
      <c r="Z36" s="82"/>
      <c r="AA36" s="83"/>
      <c r="AB36" s="82"/>
      <c r="AC36" s="82"/>
      <c r="AD36" s="82"/>
      <c r="AE36" s="83"/>
      <c r="AF36" s="83"/>
      <c r="AG36" s="82"/>
      <c r="AH36" s="82"/>
      <c r="AI36" s="82"/>
      <c r="AJ36" s="82"/>
      <c r="AK36" s="82"/>
      <c r="AL36" s="82"/>
      <c r="AM36" s="82"/>
      <c r="AN36" s="35"/>
      <c r="AO36" s="83"/>
      <c r="AP36" s="82"/>
      <c r="AQ36" s="82"/>
      <c r="AR36" s="82"/>
      <c r="AS36" s="82"/>
      <c r="AT36" s="82"/>
      <c r="AU36" s="83"/>
      <c r="AV36" s="82"/>
      <c r="AW36" s="82"/>
      <c r="AX36" s="83"/>
      <c r="AY36" s="83"/>
      <c r="AZ36" s="83"/>
      <c r="BA36" s="83"/>
      <c r="BB36" s="83"/>
      <c r="BC36" s="82"/>
      <c r="BD36" s="83"/>
      <c r="BE36" s="83"/>
      <c r="BF36" s="35"/>
      <c r="BG36" s="83"/>
      <c r="BH36" s="83"/>
      <c r="BI36" s="82"/>
      <c r="BJ36" s="82"/>
      <c r="BK36" s="82"/>
      <c r="BL36" s="35"/>
      <c r="BM36" s="83"/>
      <c r="BN36" s="83"/>
      <c r="BO36" s="82"/>
      <c r="BP36" s="83"/>
      <c r="BQ36" s="83"/>
      <c r="BR36" s="83"/>
      <c r="BS36" s="83"/>
      <c r="BT36" s="35"/>
      <c r="BU36" s="82"/>
      <c r="BV36" s="35"/>
      <c r="BW36" s="82"/>
      <c r="BX36" s="35"/>
      <c r="BY36" s="82"/>
      <c r="BZ36" s="82"/>
      <c r="CA36" s="83"/>
      <c r="CB36" s="83"/>
      <c r="CC36" s="82"/>
      <c r="CD36" s="82"/>
      <c r="CE36" s="83"/>
      <c r="CF36" s="35"/>
      <c r="CG36" s="83"/>
      <c r="CH36" s="83"/>
      <c r="CI36" s="82"/>
      <c r="CJ36" s="83"/>
      <c r="CK36" s="83"/>
      <c r="CL36" s="83"/>
      <c r="CM36" s="83"/>
      <c r="CN36" s="35"/>
      <c r="CO36" s="82"/>
      <c r="CP36" s="82"/>
      <c r="CQ36" s="82"/>
      <c r="CR36" s="82"/>
      <c r="CS36" s="82"/>
      <c r="CT36" s="82"/>
      <c r="CU36" s="82"/>
      <c r="CV36" s="82"/>
      <c r="CW36" s="35"/>
      <c r="CX36" s="82"/>
      <c r="CY36" s="82"/>
      <c r="CZ36" s="83"/>
      <c r="DA36" s="83"/>
      <c r="DB36" s="83"/>
      <c r="DC36" s="82"/>
      <c r="DD36" s="82"/>
      <c r="DE36" s="82"/>
      <c r="DF36" s="83"/>
      <c r="DG36" s="83"/>
      <c r="DH36" s="66"/>
      <c r="DI36" s="66"/>
      <c r="DJ36" s="66"/>
      <c r="DK36" s="66"/>
      <c r="DL36" s="66"/>
      <c r="DM36" s="66"/>
      <c r="DN36" s="66"/>
      <c r="DO36" s="66"/>
      <c r="DP36" s="66"/>
      <c r="DQ36" s="66"/>
      <c r="DR36" s="66"/>
      <c r="DS36" s="66"/>
      <c r="DT36" s="66"/>
      <c r="DU36" s="66"/>
      <c r="DV36" s="66"/>
      <c r="DW36" s="66"/>
      <c r="DX36" s="66"/>
      <c r="DY36" s="66"/>
      <c r="DZ36" s="66"/>
      <c r="EA36" s="66"/>
    </row>
    <row r="37" spans="1:131" ht="54" customHeight="1" x14ac:dyDescent="0.25">
      <c r="A37" s="115"/>
      <c r="B37" s="115"/>
      <c r="C37" s="84" t="s">
        <v>265</v>
      </c>
      <c r="D37" s="85"/>
      <c r="E37" s="85"/>
      <c r="F37" s="85"/>
      <c r="G37" s="85"/>
      <c r="H37" s="86">
        <f t="shared" ref="H37:S37" si="3">SUM(H17:H36)</f>
        <v>0</v>
      </c>
      <c r="I37" s="87">
        <f t="shared" si="3"/>
        <v>979.95561357702331</v>
      </c>
      <c r="J37" s="87">
        <f t="shared" si="3"/>
        <v>165</v>
      </c>
      <c r="K37" s="87">
        <f t="shared" si="3"/>
        <v>14</v>
      </c>
      <c r="L37" s="87">
        <f t="shared" si="3"/>
        <v>21</v>
      </c>
      <c r="M37" s="87">
        <f t="shared" si="3"/>
        <v>276</v>
      </c>
      <c r="N37" s="87">
        <f t="shared" si="3"/>
        <v>100</v>
      </c>
      <c r="O37" s="87">
        <f t="shared" si="3"/>
        <v>12</v>
      </c>
      <c r="P37" s="87">
        <f t="shared" si="3"/>
        <v>0</v>
      </c>
      <c r="Q37" s="87">
        <f t="shared" si="3"/>
        <v>138</v>
      </c>
      <c r="R37" s="87">
        <f t="shared" si="3"/>
        <v>174.97780678851174</v>
      </c>
      <c r="S37" s="87">
        <f t="shared" si="3"/>
        <v>78.977806788511714</v>
      </c>
      <c r="T37" s="22" t="s">
        <v>193</v>
      </c>
      <c r="U37" s="23" t="s">
        <v>194</v>
      </c>
      <c r="V37" s="23" t="s">
        <v>195</v>
      </c>
      <c r="W37" s="56"/>
      <c r="X37" s="88"/>
      <c r="Y37" s="88"/>
      <c r="Z37" s="88"/>
      <c r="AA37" s="88"/>
      <c r="AB37" s="88"/>
      <c r="AC37" s="88"/>
      <c r="AD37" s="88"/>
      <c r="AE37" s="88"/>
      <c r="AF37" s="88"/>
      <c r="AG37" s="88"/>
      <c r="AH37" s="88"/>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8"/>
      <c r="BQ37" s="88"/>
      <c r="BR37" s="88"/>
      <c r="BS37" s="88"/>
      <c r="BT37" s="88"/>
      <c r="BU37" s="88"/>
      <c r="BV37" s="88"/>
      <c r="BW37" s="88"/>
      <c r="BX37" s="88"/>
      <c r="BY37" s="88"/>
      <c r="BZ37" s="88"/>
      <c r="CA37" s="88"/>
      <c r="CB37" s="88"/>
      <c r="CC37" s="88"/>
      <c r="CD37" s="136"/>
      <c r="CE37" s="136"/>
      <c r="CF37" s="136"/>
      <c r="CG37" s="136"/>
      <c r="CH37" s="136"/>
      <c r="CI37" s="136"/>
      <c r="CJ37" s="136"/>
      <c r="CK37" s="136"/>
      <c r="CL37" s="136"/>
      <c r="CM37" s="136"/>
      <c r="CN37" s="136"/>
      <c r="CO37" s="136"/>
      <c r="CP37" s="136"/>
      <c r="CQ37" s="136"/>
      <c r="CR37" s="136"/>
      <c r="CS37" s="136"/>
      <c r="CT37" s="136"/>
      <c r="CU37" s="136"/>
      <c r="CV37" s="136"/>
      <c r="CW37" s="136"/>
      <c r="CX37" s="136"/>
      <c r="CY37" s="136"/>
      <c r="CZ37" s="136"/>
      <c r="DA37" s="136"/>
      <c r="DB37" s="136"/>
      <c r="DC37" s="136"/>
      <c r="DD37" s="136"/>
      <c r="DE37" s="136"/>
      <c r="DF37" s="136"/>
      <c r="DG37" s="136"/>
      <c r="DH37" s="136"/>
      <c r="DI37" s="136"/>
      <c r="DJ37" s="136"/>
      <c r="DK37" s="136"/>
      <c r="DL37" s="136"/>
      <c r="DM37" s="136"/>
      <c r="DN37" s="136"/>
      <c r="DO37" s="136"/>
      <c r="DP37" s="136"/>
      <c r="DQ37" s="136"/>
      <c r="DR37" s="136"/>
      <c r="DS37" s="136"/>
      <c r="DT37" s="136"/>
      <c r="DU37" s="136"/>
      <c r="DV37" s="136"/>
      <c r="DW37" s="136"/>
      <c r="DX37" s="136"/>
      <c r="DY37" s="136"/>
      <c r="DZ37" s="136"/>
      <c r="EA37" s="136"/>
    </row>
    <row r="38" spans="1:131" ht="19.5" customHeight="1" x14ac:dyDescent="0.25">
      <c r="A38" s="115"/>
      <c r="B38" s="115"/>
      <c r="C38" s="89"/>
      <c r="D38" s="85"/>
      <c r="E38" s="85"/>
      <c r="F38" s="85"/>
      <c r="G38" s="85"/>
      <c r="H38" s="85"/>
      <c r="I38" s="90"/>
      <c r="J38" s="90"/>
      <c r="K38" s="90"/>
      <c r="L38" s="90"/>
      <c r="M38" s="90"/>
      <c r="N38" s="90"/>
      <c r="O38" s="90"/>
      <c r="P38" s="90"/>
      <c r="Q38" s="90"/>
      <c r="R38" s="90"/>
      <c r="S38" s="91"/>
      <c r="T38" s="92"/>
      <c r="U38" s="93"/>
      <c r="V38" s="93"/>
      <c r="W38" s="56"/>
      <c r="X38" s="88"/>
      <c r="Y38" s="88"/>
      <c r="Z38" s="88"/>
      <c r="AA38" s="88"/>
      <c r="AB38" s="88"/>
      <c r="AC38" s="88"/>
      <c r="AD38" s="88"/>
      <c r="AE38" s="88"/>
      <c r="AF38" s="88"/>
      <c r="AG38" s="88"/>
      <c r="AH38" s="88"/>
      <c r="AI38" s="88"/>
      <c r="AJ38" s="88"/>
      <c r="AK38" s="88"/>
      <c r="AL38" s="88"/>
      <c r="AM38" s="88"/>
      <c r="AN38" s="88"/>
      <c r="AO38" s="88"/>
      <c r="AP38" s="88"/>
      <c r="AQ38" s="88"/>
      <c r="AR38" s="88"/>
      <c r="AS38" s="88"/>
      <c r="AT38" s="88"/>
      <c r="AU38" s="88"/>
      <c r="AV38" s="88"/>
      <c r="AW38" s="88"/>
      <c r="AX38" s="88"/>
      <c r="AY38" s="88"/>
      <c r="AZ38" s="88"/>
      <c r="BA38" s="88"/>
      <c r="BB38" s="88"/>
      <c r="BC38" s="88"/>
      <c r="BD38" s="88"/>
      <c r="BE38" s="88"/>
      <c r="BF38" s="88"/>
      <c r="BG38" s="88"/>
      <c r="BH38" s="88"/>
      <c r="BI38" s="88"/>
      <c r="BJ38" s="88"/>
      <c r="BK38" s="88"/>
      <c r="BL38" s="88"/>
      <c r="BM38" s="88"/>
      <c r="BN38" s="88"/>
      <c r="BO38" s="88"/>
      <c r="BP38" s="88"/>
      <c r="BQ38" s="88"/>
      <c r="BR38" s="88"/>
      <c r="BS38" s="88"/>
      <c r="BT38" s="88"/>
      <c r="BU38" s="88"/>
      <c r="BV38" s="88"/>
      <c r="BW38" s="88"/>
      <c r="BX38" s="88"/>
      <c r="BY38" s="88"/>
      <c r="BZ38" s="88"/>
      <c r="CA38" s="88"/>
      <c r="CB38" s="88"/>
      <c r="CC38" s="88"/>
      <c r="CD38" s="136"/>
      <c r="CE38" s="136"/>
      <c r="CF38" s="136"/>
      <c r="CG38" s="136"/>
      <c r="CH38" s="136"/>
      <c r="CI38" s="136"/>
      <c r="CJ38" s="136"/>
      <c r="CK38" s="136"/>
      <c r="CL38" s="136"/>
      <c r="CM38" s="136"/>
      <c r="CN38" s="136"/>
      <c r="CO38" s="136"/>
      <c r="CP38" s="136"/>
      <c r="CQ38" s="136"/>
      <c r="CR38" s="136"/>
      <c r="CS38" s="136"/>
      <c r="CT38" s="136"/>
      <c r="CU38" s="136"/>
      <c r="CV38" s="136"/>
      <c r="CW38" s="136"/>
      <c r="CX38" s="136"/>
      <c r="CY38" s="136"/>
      <c r="CZ38" s="136"/>
      <c r="DA38" s="136"/>
      <c r="DB38" s="136"/>
      <c r="DC38" s="136"/>
      <c r="DD38" s="136"/>
      <c r="DE38" s="136"/>
      <c r="DF38" s="136"/>
      <c r="DG38" s="136"/>
      <c r="DH38" s="136"/>
      <c r="DI38" s="136"/>
      <c r="DJ38" s="136"/>
      <c r="DK38" s="136"/>
      <c r="DL38" s="136"/>
      <c r="DM38" s="136"/>
      <c r="DN38" s="136"/>
      <c r="DO38" s="136"/>
      <c r="DP38" s="136"/>
      <c r="DQ38" s="136"/>
      <c r="DR38" s="136"/>
      <c r="DS38" s="136"/>
      <c r="DT38" s="136"/>
      <c r="DU38" s="136"/>
      <c r="DV38" s="136"/>
      <c r="DW38" s="136"/>
      <c r="DX38" s="136"/>
      <c r="DY38" s="136"/>
      <c r="DZ38" s="136"/>
      <c r="EA38" s="136"/>
    </row>
    <row r="39" spans="1:131" ht="21" customHeight="1" x14ac:dyDescent="0.25">
      <c r="A39" s="115"/>
      <c r="B39" s="115"/>
      <c r="D39" s="115"/>
      <c r="E39" s="115"/>
      <c r="F39" s="115"/>
      <c r="G39" s="115"/>
      <c r="H39" s="115"/>
      <c r="I39" s="115"/>
      <c r="J39" s="115"/>
      <c r="K39" s="115"/>
      <c r="L39" s="115"/>
      <c r="M39" s="115"/>
      <c r="N39" s="115"/>
      <c r="O39" s="115"/>
      <c r="P39" s="115"/>
      <c r="Q39" s="115"/>
      <c r="R39" s="115"/>
      <c r="S39" s="115"/>
      <c r="T39" s="116"/>
      <c r="U39" s="116"/>
      <c r="V39" s="116"/>
      <c r="W39" s="115"/>
      <c r="X39" s="115"/>
      <c r="Y39" s="115"/>
      <c r="Z39" s="115"/>
      <c r="AA39" s="115"/>
      <c r="AB39" s="115"/>
      <c r="AC39" s="115"/>
      <c r="AD39" s="115"/>
      <c r="AE39" s="115"/>
      <c r="AF39" s="115"/>
      <c r="AG39" s="115"/>
      <c r="AH39" s="115"/>
      <c r="AI39" s="115"/>
      <c r="AJ39" s="115"/>
      <c r="AK39" s="115"/>
      <c r="AL39" s="115"/>
      <c r="AM39" s="115"/>
      <c r="AN39" s="115"/>
      <c r="AO39" s="115"/>
      <c r="AP39" s="115"/>
      <c r="AQ39" s="115"/>
      <c r="AR39" s="115"/>
      <c r="AS39" s="115"/>
      <c r="AT39" s="115"/>
      <c r="AU39" s="115"/>
      <c r="AV39" s="115"/>
      <c r="AW39" s="115"/>
      <c r="AX39" s="115"/>
      <c r="AY39" s="115"/>
      <c r="AZ39" s="115"/>
      <c r="BA39" s="115"/>
      <c r="BB39" s="115"/>
      <c r="BC39" s="115"/>
      <c r="BD39" s="115"/>
      <c r="BE39" s="115"/>
      <c r="BF39" s="115"/>
      <c r="BG39" s="115"/>
      <c r="BH39" s="115"/>
      <c r="BI39" s="115"/>
      <c r="BJ39" s="115"/>
      <c r="BK39" s="115"/>
      <c r="BL39" s="115"/>
      <c r="BM39" s="115"/>
      <c r="BN39" s="115"/>
      <c r="BO39" s="115"/>
      <c r="BP39" s="115"/>
      <c r="BQ39" s="115"/>
      <c r="BR39" s="115"/>
      <c r="BS39" s="115"/>
      <c r="BT39" s="115"/>
      <c r="BU39" s="115"/>
      <c r="BV39" s="115"/>
      <c r="BW39" s="115"/>
      <c r="BX39" s="115"/>
      <c r="BY39" s="115"/>
      <c r="BZ39" s="115"/>
      <c r="CA39" s="115"/>
      <c r="CB39" s="115"/>
      <c r="CC39" s="115"/>
      <c r="CD39" s="115"/>
      <c r="CE39" s="115"/>
      <c r="CF39" s="115"/>
      <c r="CG39" s="115"/>
      <c r="CH39" s="115"/>
      <c r="CI39" s="115"/>
      <c r="CJ39" s="115"/>
      <c r="CK39" s="115"/>
      <c r="CL39" s="115"/>
      <c r="CM39" s="115"/>
      <c r="CN39" s="115"/>
      <c r="CO39" s="115"/>
      <c r="CP39" s="115"/>
      <c r="CQ39" s="115"/>
      <c r="CR39" s="115"/>
      <c r="CS39" s="115"/>
      <c r="CT39" s="115"/>
      <c r="CU39" s="115"/>
      <c r="CV39" s="115"/>
      <c r="CW39" s="115"/>
      <c r="CX39" s="115"/>
      <c r="CY39" s="115"/>
      <c r="CZ39" s="115"/>
      <c r="DA39" s="115"/>
      <c r="DB39" s="115"/>
      <c r="DC39" s="115"/>
      <c r="DD39" s="115"/>
      <c r="DE39" s="115"/>
      <c r="DF39" s="115"/>
      <c r="DG39" s="115"/>
      <c r="DH39" s="115"/>
      <c r="DI39" s="115"/>
      <c r="DJ39" s="115"/>
      <c r="DK39" s="115"/>
      <c r="DL39" s="115"/>
      <c r="DM39" s="115"/>
      <c r="DN39" s="115"/>
      <c r="DO39" s="115"/>
      <c r="DP39" s="115"/>
      <c r="DQ39" s="115"/>
      <c r="DR39" s="115"/>
      <c r="DS39" s="115"/>
      <c r="DT39" s="115"/>
      <c r="DU39" s="115"/>
      <c r="DV39" s="115"/>
      <c r="DW39" s="115"/>
      <c r="DX39" s="115"/>
      <c r="DY39" s="115"/>
      <c r="DZ39" s="115"/>
      <c r="EA39" s="115"/>
    </row>
    <row r="40" spans="1:131" ht="21" customHeight="1" x14ac:dyDescent="0.25">
      <c r="A40" s="115"/>
      <c r="B40" s="115"/>
      <c r="C40" s="78" t="s">
        <v>266</v>
      </c>
      <c r="D40" s="115"/>
      <c r="E40" s="115"/>
      <c r="F40" s="115"/>
      <c r="G40" s="115"/>
      <c r="H40" s="115"/>
      <c r="I40" s="115"/>
      <c r="J40" s="115"/>
      <c r="K40" s="115"/>
      <c r="L40" s="115"/>
      <c r="M40" s="115"/>
      <c r="N40" s="115"/>
      <c r="O40" s="115"/>
      <c r="P40" s="115"/>
      <c r="Q40" s="115"/>
      <c r="R40" s="115"/>
      <c r="S40" s="115"/>
      <c r="T40" s="116"/>
      <c r="U40" s="116"/>
      <c r="V40" s="116"/>
      <c r="W40" s="115"/>
      <c r="X40" s="115"/>
      <c r="Y40" s="115"/>
      <c r="Z40" s="115"/>
      <c r="AA40" s="115"/>
      <c r="AB40" s="115"/>
      <c r="AC40" s="115"/>
      <c r="AD40" s="115"/>
      <c r="AE40" s="115"/>
      <c r="AF40" s="115"/>
      <c r="AG40" s="115"/>
      <c r="AH40" s="115"/>
      <c r="AI40" s="115"/>
      <c r="AJ40" s="115"/>
      <c r="AK40" s="115"/>
      <c r="AL40" s="115"/>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5"/>
      <c r="BI40" s="115"/>
      <c r="BJ40" s="115"/>
      <c r="BK40" s="115"/>
      <c r="BL40" s="115"/>
      <c r="BM40" s="115"/>
      <c r="BN40" s="115"/>
      <c r="BO40" s="115"/>
      <c r="BP40" s="115"/>
      <c r="BQ40" s="115"/>
      <c r="BR40" s="115"/>
      <c r="BS40" s="115"/>
      <c r="BT40" s="115"/>
      <c r="BU40" s="115"/>
      <c r="BV40" s="115"/>
      <c r="BW40" s="115"/>
      <c r="BX40" s="115"/>
      <c r="BY40" s="115"/>
      <c r="BZ40" s="115"/>
      <c r="CA40" s="115"/>
      <c r="CB40" s="115"/>
      <c r="CC40" s="115"/>
      <c r="CD40" s="115"/>
      <c r="CE40" s="115"/>
      <c r="CF40" s="115"/>
      <c r="CG40" s="115"/>
      <c r="CH40" s="115"/>
      <c r="CI40" s="115"/>
      <c r="CJ40" s="115"/>
      <c r="CK40" s="115"/>
      <c r="CL40" s="115"/>
      <c r="CM40" s="115"/>
      <c r="CN40" s="115"/>
      <c r="CO40" s="115"/>
      <c r="CP40" s="115"/>
      <c r="CQ40" s="115"/>
      <c r="CR40" s="115"/>
      <c r="CS40" s="115"/>
      <c r="CT40" s="115"/>
      <c r="CU40" s="115"/>
      <c r="CV40" s="115"/>
      <c r="CW40" s="115"/>
      <c r="CX40" s="115"/>
      <c r="CY40" s="115"/>
      <c r="CZ40" s="115"/>
      <c r="DA40" s="115"/>
      <c r="DB40" s="115"/>
      <c r="DC40" s="115"/>
      <c r="DD40" s="115"/>
      <c r="DE40" s="115"/>
      <c r="DF40" s="115"/>
      <c r="DG40" s="115"/>
      <c r="DH40" s="115"/>
      <c r="DI40" s="115"/>
      <c r="DJ40" s="115"/>
      <c r="DK40" s="115"/>
      <c r="DL40" s="115"/>
      <c r="DM40" s="115"/>
      <c r="DN40" s="115"/>
      <c r="DO40" s="115"/>
      <c r="DP40" s="115"/>
      <c r="DQ40" s="115"/>
      <c r="DR40" s="115"/>
      <c r="DS40" s="115"/>
      <c r="DT40" s="115"/>
      <c r="DU40" s="115"/>
      <c r="DV40" s="115"/>
      <c r="DW40" s="115"/>
      <c r="DX40" s="115"/>
      <c r="DY40" s="115"/>
      <c r="DZ40" s="115"/>
      <c r="EA40" s="115"/>
    </row>
    <row r="41" spans="1:131" ht="21" customHeight="1" x14ac:dyDescent="0.25">
      <c r="A41" s="115"/>
      <c r="B41" s="115"/>
      <c r="C41" s="84" t="s">
        <v>267</v>
      </c>
      <c r="D41" s="115"/>
      <c r="E41" s="115"/>
      <c r="F41" s="115"/>
      <c r="G41" s="115"/>
      <c r="H41" s="115"/>
      <c r="I41" s="115"/>
      <c r="J41" s="115"/>
      <c r="K41" s="115"/>
      <c r="L41" s="115"/>
      <c r="M41" s="115"/>
      <c r="N41" s="115"/>
      <c r="O41" s="115"/>
      <c r="P41" s="115"/>
      <c r="Q41" s="115"/>
      <c r="R41" s="115"/>
      <c r="S41" s="115"/>
      <c r="T41" s="116"/>
      <c r="U41" s="116"/>
      <c r="V41" s="116"/>
      <c r="W41" s="115"/>
      <c r="X41" s="115"/>
      <c r="Y41" s="115"/>
      <c r="Z41" s="115"/>
      <c r="AA41" s="115"/>
      <c r="AB41" s="115"/>
      <c r="AC41" s="115"/>
      <c r="AD41" s="115"/>
      <c r="AE41" s="115"/>
      <c r="AF41" s="115"/>
      <c r="AG41" s="115"/>
      <c r="AH41" s="115"/>
      <c r="AI41" s="115"/>
      <c r="AJ41" s="115"/>
      <c r="AK41" s="115"/>
      <c r="AL41" s="115"/>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5"/>
      <c r="BI41" s="115"/>
      <c r="BJ41" s="115"/>
      <c r="BK41" s="115"/>
      <c r="BL41" s="115"/>
      <c r="BM41" s="115"/>
      <c r="BN41" s="115"/>
      <c r="BO41" s="115"/>
      <c r="BP41" s="115"/>
      <c r="BQ41" s="115"/>
      <c r="BR41" s="115"/>
      <c r="BS41" s="115"/>
      <c r="BT41" s="115"/>
      <c r="BU41" s="115"/>
      <c r="BV41" s="115"/>
      <c r="BW41" s="115"/>
      <c r="BX41" s="115"/>
      <c r="BY41" s="115"/>
      <c r="BZ41" s="115"/>
      <c r="CA41" s="115"/>
      <c r="CB41" s="115"/>
      <c r="CC41" s="115"/>
      <c r="CD41" s="115"/>
      <c r="CE41" s="115"/>
      <c r="CF41" s="115"/>
      <c r="CG41" s="115"/>
      <c r="CH41" s="115"/>
      <c r="CI41" s="115"/>
      <c r="CJ41" s="115"/>
      <c r="CK41" s="115"/>
      <c r="CL41" s="115"/>
      <c r="CM41" s="115"/>
      <c r="CN41" s="115"/>
      <c r="CO41" s="115"/>
      <c r="CP41" s="115"/>
      <c r="CQ41" s="115"/>
      <c r="CR41" s="115"/>
      <c r="CS41" s="115"/>
      <c r="CT41" s="115"/>
      <c r="CU41" s="115"/>
      <c r="CV41" s="115"/>
      <c r="CW41" s="115"/>
      <c r="CX41" s="115"/>
      <c r="CY41" s="115"/>
      <c r="CZ41" s="115"/>
      <c r="DA41" s="115"/>
      <c r="DB41" s="115"/>
      <c r="DC41" s="115"/>
      <c r="DD41" s="115"/>
      <c r="DE41" s="115"/>
      <c r="DF41" s="115"/>
      <c r="DG41" s="115"/>
      <c r="DH41" s="115"/>
      <c r="DI41" s="115"/>
      <c r="DJ41" s="115"/>
      <c r="DK41" s="115"/>
      <c r="DL41" s="115"/>
      <c r="DM41" s="115"/>
      <c r="DN41" s="115"/>
      <c r="DO41" s="115"/>
      <c r="DP41" s="115"/>
      <c r="DQ41" s="115"/>
      <c r="DR41" s="115"/>
      <c r="DS41" s="115"/>
      <c r="DT41" s="115"/>
      <c r="DU41" s="115"/>
      <c r="DV41" s="115"/>
      <c r="DW41" s="115"/>
      <c r="DX41" s="115"/>
      <c r="DY41" s="115"/>
      <c r="DZ41" s="115"/>
      <c r="EA41" s="115"/>
    </row>
    <row r="42" spans="1:131" ht="21" customHeight="1" x14ac:dyDescent="0.25">
      <c r="A42" s="115"/>
      <c r="B42" s="115"/>
      <c r="C42" s="115"/>
      <c r="D42" s="115"/>
      <c r="E42" s="115"/>
      <c r="F42" s="115"/>
      <c r="G42" s="115"/>
      <c r="H42" s="115"/>
      <c r="I42" s="115"/>
      <c r="J42" s="115"/>
      <c r="K42" s="115"/>
      <c r="L42" s="115"/>
      <c r="M42" s="115"/>
      <c r="N42" s="115"/>
      <c r="O42" s="115"/>
      <c r="P42" s="115"/>
      <c r="Q42" s="115"/>
      <c r="R42" s="115"/>
      <c r="S42" s="115"/>
      <c r="T42" s="116"/>
      <c r="U42" s="116"/>
      <c r="V42" s="116"/>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5"/>
      <c r="BI42" s="115"/>
      <c r="BJ42" s="115"/>
      <c r="BK42" s="115"/>
      <c r="BL42" s="115"/>
      <c r="BM42" s="115"/>
      <c r="BN42" s="115"/>
      <c r="BO42" s="115"/>
      <c r="BP42" s="115"/>
      <c r="BQ42" s="115"/>
      <c r="BR42" s="115"/>
      <c r="BS42" s="115"/>
      <c r="BT42" s="115"/>
      <c r="BU42" s="115"/>
      <c r="BV42" s="115"/>
      <c r="BW42" s="115"/>
      <c r="BX42" s="115"/>
      <c r="BY42" s="115"/>
      <c r="BZ42" s="115"/>
      <c r="CA42" s="115"/>
      <c r="CB42" s="115"/>
      <c r="CC42" s="115"/>
      <c r="CD42" s="115"/>
      <c r="CE42" s="115"/>
      <c r="CF42" s="115"/>
      <c r="CG42" s="115"/>
      <c r="CH42" s="115"/>
      <c r="CI42" s="115"/>
      <c r="CJ42" s="115"/>
      <c r="CK42" s="115"/>
      <c r="CL42" s="115"/>
      <c r="CM42" s="115"/>
      <c r="CN42" s="115"/>
      <c r="CO42" s="115"/>
      <c r="CP42" s="115"/>
      <c r="CQ42" s="115"/>
      <c r="CR42" s="115"/>
      <c r="CS42" s="115"/>
      <c r="CT42" s="115"/>
      <c r="CU42" s="115"/>
      <c r="CV42" s="115"/>
      <c r="CW42" s="115"/>
      <c r="CX42" s="115"/>
      <c r="CY42" s="115"/>
      <c r="CZ42" s="115"/>
      <c r="DA42" s="115"/>
      <c r="DB42" s="115"/>
      <c r="DC42" s="115"/>
      <c r="DD42" s="115"/>
      <c r="DE42" s="115"/>
      <c r="DF42" s="115"/>
      <c r="DG42" s="115"/>
      <c r="DH42" s="115"/>
      <c r="DI42" s="115"/>
      <c r="DJ42" s="115"/>
      <c r="DK42" s="115"/>
      <c r="DL42" s="115"/>
      <c r="DM42" s="115"/>
      <c r="DN42" s="115"/>
      <c r="DO42" s="115"/>
      <c r="DP42" s="115"/>
      <c r="DQ42" s="115"/>
      <c r="DR42" s="115"/>
      <c r="DS42" s="115"/>
      <c r="DT42" s="115"/>
      <c r="DU42" s="115"/>
      <c r="DV42" s="115"/>
      <c r="DW42" s="115"/>
      <c r="DX42" s="115"/>
      <c r="DY42" s="115"/>
      <c r="DZ42" s="115"/>
      <c r="EA42" s="115"/>
    </row>
    <row r="43" spans="1:131" ht="21" customHeight="1" x14ac:dyDescent="0.25">
      <c r="A43" s="115"/>
      <c r="B43" s="115"/>
      <c r="C43" s="115"/>
      <c r="D43" s="115"/>
      <c r="E43" s="115"/>
      <c r="F43" s="115"/>
      <c r="G43" s="115"/>
      <c r="H43" s="115"/>
      <c r="I43" s="115"/>
      <c r="J43" s="115"/>
      <c r="K43" s="115"/>
      <c r="L43" s="115"/>
      <c r="M43" s="115"/>
      <c r="N43" s="115"/>
      <c r="O43" s="115"/>
      <c r="P43" s="115"/>
      <c r="Q43" s="115"/>
      <c r="R43" s="115"/>
      <c r="S43" s="115"/>
      <c r="T43" s="116"/>
      <c r="U43" s="116"/>
      <c r="V43" s="116"/>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5"/>
      <c r="BI43" s="115"/>
      <c r="BJ43" s="115"/>
      <c r="BK43" s="115"/>
      <c r="BL43" s="115"/>
      <c r="BM43" s="115"/>
      <c r="BN43" s="115"/>
      <c r="BO43" s="115"/>
      <c r="BP43" s="115"/>
      <c r="BQ43" s="115"/>
      <c r="BR43" s="115"/>
      <c r="BS43" s="115"/>
      <c r="BT43" s="115"/>
      <c r="BU43" s="115"/>
      <c r="BV43" s="115"/>
      <c r="BW43" s="115"/>
      <c r="BX43" s="115"/>
      <c r="BY43" s="115"/>
      <c r="BZ43" s="115"/>
      <c r="CA43" s="115"/>
      <c r="CB43" s="115"/>
      <c r="CC43" s="115"/>
      <c r="CD43" s="115"/>
      <c r="CE43" s="115"/>
      <c r="CF43" s="115"/>
      <c r="CG43" s="115"/>
      <c r="CH43" s="115"/>
      <c r="CI43" s="115"/>
      <c r="CJ43" s="115"/>
      <c r="CK43" s="115"/>
      <c r="CL43" s="115"/>
      <c r="CM43" s="115"/>
      <c r="CN43" s="115"/>
      <c r="CO43" s="115"/>
      <c r="CP43" s="115"/>
      <c r="CQ43" s="115"/>
      <c r="CR43" s="115"/>
      <c r="CS43" s="115"/>
      <c r="CT43" s="115"/>
      <c r="CU43" s="115"/>
      <c r="CV43" s="115"/>
      <c r="CW43" s="115"/>
      <c r="CX43" s="115"/>
      <c r="CY43" s="115"/>
      <c r="CZ43" s="115"/>
      <c r="DA43" s="115"/>
      <c r="DB43" s="115"/>
      <c r="DC43" s="115"/>
      <c r="DD43" s="115"/>
      <c r="DE43" s="115"/>
      <c r="DF43" s="115"/>
      <c r="DG43" s="115"/>
      <c r="DH43" s="115"/>
      <c r="DI43" s="115"/>
      <c r="DJ43" s="115"/>
      <c r="DK43" s="115"/>
      <c r="DL43" s="115"/>
      <c r="DM43" s="115"/>
      <c r="DN43" s="115"/>
      <c r="DO43" s="115"/>
      <c r="DP43" s="115"/>
      <c r="DQ43" s="115"/>
      <c r="DR43" s="115"/>
      <c r="DS43" s="115"/>
      <c r="DT43" s="115"/>
      <c r="DU43" s="115"/>
      <c r="DV43" s="115"/>
      <c r="DW43" s="115"/>
      <c r="DX43" s="115"/>
      <c r="DY43" s="115"/>
      <c r="DZ43" s="115"/>
      <c r="EA43" s="115"/>
    </row>
    <row r="44" spans="1:131" ht="21" customHeight="1" x14ac:dyDescent="0.25">
      <c r="A44" s="115"/>
      <c r="B44" s="115"/>
      <c r="C44" s="115"/>
      <c r="D44" s="115"/>
      <c r="E44" s="115"/>
      <c r="F44" s="115"/>
      <c r="G44" s="115"/>
      <c r="H44" s="115"/>
      <c r="I44" s="115"/>
      <c r="J44" s="115"/>
      <c r="K44" s="115"/>
      <c r="L44" s="115"/>
      <c r="M44" s="115"/>
      <c r="N44" s="115"/>
      <c r="O44" s="115"/>
      <c r="P44" s="115"/>
      <c r="Q44" s="115"/>
      <c r="R44" s="115"/>
      <c r="S44" s="115"/>
      <c r="T44" s="116"/>
      <c r="U44" s="116"/>
      <c r="V44" s="116"/>
      <c r="W44" s="115"/>
      <c r="X44" s="115"/>
      <c r="Y44" s="115"/>
      <c r="Z44" s="115"/>
      <c r="AA44" s="115"/>
      <c r="AB44" s="115"/>
      <c r="AC44" s="115"/>
      <c r="AD44" s="115"/>
      <c r="AE44" s="115"/>
      <c r="AF44" s="115"/>
      <c r="AG44" s="115"/>
      <c r="AH44" s="115"/>
      <c r="AI44" s="115"/>
      <c r="AJ44" s="115"/>
      <c r="AK44" s="115"/>
      <c r="AL44" s="115"/>
      <c r="AM44" s="115"/>
      <c r="AN44" s="115"/>
      <c r="AO44" s="115"/>
      <c r="AP44" s="115"/>
      <c r="AQ44" s="115"/>
      <c r="AR44" s="115"/>
      <c r="AS44" s="115"/>
      <c r="AT44" s="115"/>
      <c r="AU44" s="115"/>
      <c r="AV44" s="115"/>
      <c r="AW44" s="115"/>
      <c r="AX44" s="115"/>
      <c r="AY44" s="115"/>
      <c r="AZ44" s="115"/>
      <c r="BA44" s="115"/>
      <c r="BB44" s="115"/>
      <c r="BC44" s="115"/>
      <c r="BD44" s="115"/>
      <c r="BE44" s="115"/>
      <c r="BF44" s="115"/>
      <c r="BG44" s="115"/>
      <c r="BH44" s="115"/>
      <c r="BI44" s="115"/>
      <c r="BJ44" s="115"/>
      <c r="BK44" s="115"/>
      <c r="BL44" s="115"/>
      <c r="BM44" s="115"/>
      <c r="BN44" s="115"/>
      <c r="BO44" s="115"/>
      <c r="BP44" s="115"/>
      <c r="BQ44" s="115"/>
      <c r="BR44" s="115"/>
      <c r="BS44" s="115"/>
      <c r="BT44" s="115"/>
      <c r="BU44" s="115"/>
      <c r="BV44" s="115"/>
      <c r="BW44" s="115"/>
      <c r="BX44" s="115"/>
      <c r="BY44" s="115"/>
      <c r="BZ44" s="115"/>
      <c r="CA44" s="115"/>
      <c r="CB44" s="115"/>
      <c r="CC44" s="115"/>
      <c r="CD44" s="115"/>
      <c r="CE44" s="115"/>
      <c r="CF44" s="115"/>
      <c r="CG44" s="115"/>
      <c r="CH44" s="115"/>
      <c r="CI44" s="115"/>
      <c r="CJ44" s="115"/>
      <c r="CK44" s="115"/>
      <c r="CL44" s="115"/>
      <c r="CM44" s="115"/>
      <c r="CN44" s="115"/>
      <c r="CO44" s="115"/>
      <c r="CP44" s="115"/>
      <c r="CQ44" s="115"/>
      <c r="CR44" s="115"/>
      <c r="CS44" s="115"/>
      <c r="CT44" s="115"/>
      <c r="CU44" s="115"/>
      <c r="CV44" s="115"/>
      <c r="CW44" s="115"/>
      <c r="CX44" s="115"/>
      <c r="CY44" s="115"/>
      <c r="CZ44" s="115"/>
      <c r="DA44" s="115"/>
      <c r="DB44" s="115"/>
      <c r="DC44" s="115"/>
      <c r="DD44" s="115"/>
      <c r="DE44" s="115"/>
      <c r="DF44" s="115"/>
      <c r="DG44" s="115"/>
      <c r="DH44" s="115"/>
      <c r="DI44" s="115"/>
      <c r="DJ44" s="115"/>
      <c r="DK44" s="115"/>
      <c r="DL44" s="115"/>
      <c r="DM44" s="115"/>
      <c r="DN44" s="115"/>
      <c r="DO44" s="115"/>
      <c r="DP44" s="115"/>
      <c r="DQ44" s="115"/>
      <c r="DR44" s="115"/>
      <c r="DS44" s="115"/>
      <c r="DT44" s="115"/>
      <c r="DU44" s="115"/>
      <c r="DV44" s="115"/>
      <c r="DW44" s="115"/>
      <c r="DX44" s="115"/>
      <c r="DY44" s="115"/>
      <c r="DZ44" s="115"/>
      <c r="EA44" s="115"/>
    </row>
    <row r="45" spans="1:131" ht="21" customHeight="1" x14ac:dyDescent="0.25">
      <c r="A45" s="115"/>
      <c r="B45" s="115"/>
      <c r="C45" s="115"/>
      <c r="D45" s="115"/>
      <c r="E45" s="115"/>
      <c r="F45" s="115"/>
      <c r="G45" s="115"/>
      <c r="H45" s="115"/>
      <c r="I45" s="115"/>
      <c r="J45" s="115"/>
      <c r="K45" s="115"/>
      <c r="L45" s="115"/>
      <c r="M45" s="115"/>
      <c r="N45" s="115"/>
      <c r="O45" s="115"/>
      <c r="P45" s="115"/>
      <c r="Q45" s="115"/>
      <c r="R45" s="115"/>
      <c r="S45" s="115"/>
      <c r="T45" s="116"/>
      <c r="U45" s="116"/>
      <c r="V45" s="116"/>
      <c r="W45" s="115"/>
      <c r="X45" s="115"/>
      <c r="Y45" s="115"/>
      <c r="Z45" s="115"/>
      <c r="AA45" s="115"/>
      <c r="AB45" s="115"/>
      <c r="AC45" s="115"/>
      <c r="AD45" s="115"/>
      <c r="AE45" s="115"/>
      <c r="AF45" s="115"/>
      <c r="AG45" s="115"/>
      <c r="AH45" s="115"/>
      <c r="AI45" s="115"/>
      <c r="AJ45" s="115"/>
      <c r="AK45" s="115"/>
      <c r="AL45" s="115"/>
      <c r="AM45" s="115"/>
      <c r="AN45" s="115"/>
      <c r="AO45" s="115"/>
      <c r="AP45" s="115"/>
      <c r="AQ45" s="115"/>
      <c r="AR45" s="115"/>
      <c r="AS45" s="115"/>
      <c r="AT45" s="115"/>
      <c r="AU45" s="115"/>
      <c r="AV45" s="115"/>
      <c r="AW45" s="115"/>
      <c r="AX45" s="115"/>
      <c r="AY45" s="115"/>
      <c r="AZ45" s="115"/>
      <c r="BA45" s="115"/>
      <c r="BB45" s="115"/>
      <c r="BC45" s="115"/>
      <c r="BD45" s="115"/>
      <c r="BE45" s="115"/>
      <c r="BF45" s="115"/>
      <c r="BG45" s="115"/>
      <c r="BH45" s="115"/>
      <c r="BI45" s="115"/>
      <c r="BJ45" s="115"/>
      <c r="BK45" s="115"/>
      <c r="BL45" s="115"/>
      <c r="BM45" s="115"/>
      <c r="BN45" s="115"/>
      <c r="BO45" s="115"/>
      <c r="BP45" s="115"/>
      <c r="BQ45" s="115"/>
      <c r="BR45" s="115"/>
      <c r="BS45" s="115"/>
      <c r="BT45" s="115"/>
      <c r="BU45" s="115"/>
      <c r="BV45" s="115"/>
      <c r="BW45" s="115"/>
      <c r="BX45" s="115"/>
      <c r="BY45" s="115"/>
      <c r="BZ45" s="115"/>
      <c r="CA45" s="115"/>
      <c r="CB45" s="115"/>
      <c r="CC45" s="115"/>
      <c r="CD45" s="115"/>
      <c r="CE45" s="115"/>
      <c r="CF45" s="115"/>
      <c r="CG45" s="115"/>
      <c r="CH45" s="115"/>
      <c r="CI45" s="115"/>
      <c r="CJ45" s="115"/>
      <c r="CK45" s="115"/>
      <c r="CL45" s="115"/>
      <c r="CM45" s="115"/>
      <c r="CN45" s="115"/>
      <c r="CO45" s="115"/>
      <c r="CP45" s="115"/>
      <c r="CQ45" s="115"/>
      <c r="CR45" s="115"/>
      <c r="CS45" s="115"/>
      <c r="CT45" s="115"/>
      <c r="CU45" s="115"/>
      <c r="CV45" s="115"/>
      <c r="CW45" s="115"/>
      <c r="CX45" s="115"/>
      <c r="CY45" s="115"/>
      <c r="CZ45" s="115"/>
      <c r="DA45" s="115"/>
      <c r="DB45" s="115"/>
      <c r="DC45" s="115"/>
      <c r="DD45" s="115"/>
      <c r="DE45" s="115"/>
      <c r="DF45" s="115"/>
      <c r="DG45" s="115"/>
      <c r="DH45" s="115"/>
      <c r="DI45" s="115"/>
      <c r="DJ45" s="115"/>
      <c r="DK45" s="115"/>
      <c r="DL45" s="115"/>
      <c r="DM45" s="115"/>
      <c r="DN45" s="115"/>
      <c r="DO45" s="115"/>
      <c r="DP45" s="115"/>
      <c r="DQ45" s="115"/>
      <c r="DR45" s="115"/>
      <c r="DS45" s="115"/>
      <c r="DT45" s="115"/>
      <c r="DU45" s="115"/>
      <c r="DV45" s="115"/>
      <c r="DW45" s="115"/>
      <c r="DX45" s="115"/>
      <c r="DY45" s="115"/>
      <c r="DZ45" s="115"/>
      <c r="EA45" s="115"/>
    </row>
    <row r="46" spans="1:131" ht="21" customHeight="1" x14ac:dyDescent="0.25">
      <c r="A46" s="115"/>
      <c r="B46" s="115"/>
      <c r="C46" s="115"/>
      <c r="D46" s="115"/>
      <c r="E46" s="115"/>
      <c r="F46" s="115"/>
      <c r="G46" s="115"/>
      <c r="H46" s="115"/>
      <c r="I46" s="115"/>
      <c r="J46" s="115"/>
      <c r="K46" s="115"/>
      <c r="L46" s="115"/>
      <c r="M46" s="115"/>
      <c r="N46" s="115"/>
      <c r="O46" s="115"/>
      <c r="P46" s="115"/>
      <c r="Q46" s="115"/>
      <c r="R46" s="115"/>
      <c r="S46" s="115"/>
      <c r="T46" s="116"/>
      <c r="U46" s="116"/>
      <c r="V46" s="116"/>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5"/>
      <c r="BI46" s="115"/>
      <c r="BJ46" s="115"/>
      <c r="BK46" s="115"/>
      <c r="BL46" s="115"/>
      <c r="BM46" s="115"/>
      <c r="BN46" s="115"/>
      <c r="BO46" s="115"/>
      <c r="BP46" s="115"/>
      <c r="BQ46" s="115"/>
      <c r="BR46" s="115"/>
      <c r="BS46" s="115"/>
      <c r="BT46" s="115"/>
      <c r="BU46" s="115"/>
      <c r="BV46" s="115"/>
      <c r="BW46" s="115"/>
      <c r="BX46" s="115"/>
      <c r="BY46" s="115"/>
      <c r="BZ46" s="115"/>
      <c r="CA46" s="115"/>
      <c r="CB46" s="115"/>
      <c r="CC46" s="115"/>
      <c r="CD46" s="115"/>
      <c r="CE46" s="115"/>
      <c r="CF46" s="115"/>
      <c r="CG46" s="115"/>
      <c r="CH46" s="115"/>
      <c r="CI46" s="115"/>
      <c r="CJ46" s="115"/>
      <c r="CK46" s="115"/>
      <c r="CL46" s="115"/>
      <c r="CM46" s="115"/>
      <c r="CN46" s="115"/>
      <c r="CO46" s="115"/>
      <c r="CP46" s="115"/>
      <c r="CQ46" s="115"/>
      <c r="CR46" s="115"/>
      <c r="CS46" s="115"/>
      <c r="CT46" s="115"/>
      <c r="CU46" s="115"/>
      <c r="CV46" s="115"/>
      <c r="CW46" s="115"/>
      <c r="CX46" s="115"/>
      <c r="CY46" s="115"/>
      <c r="CZ46" s="115"/>
      <c r="DA46" s="115"/>
      <c r="DB46" s="115"/>
      <c r="DC46" s="115"/>
      <c r="DD46" s="115"/>
      <c r="DE46" s="115"/>
      <c r="DF46" s="115"/>
      <c r="DG46" s="115"/>
      <c r="DH46" s="115"/>
      <c r="DI46" s="115"/>
      <c r="DJ46" s="115"/>
      <c r="DK46" s="115"/>
      <c r="DL46" s="115"/>
      <c r="DM46" s="115"/>
      <c r="DN46" s="115"/>
      <c r="DO46" s="115"/>
      <c r="DP46" s="115"/>
      <c r="DQ46" s="115"/>
      <c r="DR46" s="115"/>
      <c r="DS46" s="115"/>
      <c r="DT46" s="115"/>
      <c r="DU46" s="115"/>
      <c r="DV46" s="115"/>
      <c r="DW46" s="115"/>
      <c r="DX46" s="115"/>
      <c r="DY46" s="115"/>
      <c r="DZ46" s="115"/>
      <c r="EA46" s="115"/>
    </row>
    <row r="47" spans="1:131" ht="21" customHeight="1" x14ac:dyDescent="0.25">
      <c r="A47" s="115"/>
      <c r="B47" s="115"/>
      <c r="C47" s="115"/>
      <c r="D47" s="115"/>
      <c r="E47" s="115"/>
      <c r="F47" s="115"/>
      <c r="G47" s="115"/>
      <c r="H47" s="115"/>
      <c r="I47" s="115"/>
      <c r="J47" s="115"/>
      <c r="K47" s="115"/>
      <c r="L47" s="115"/>
      <c r="M47" s="115"/>
      <c r="N47" s="115"/>
      <c r="O47" s="115"/>
      <c r="P47" s="115"/>
      <c r="Q47" s="115"/>
      <c r="R47" s="115"/>
      <c r="S47" s="115"/>
      <c r="T47" s="116"/>
      <c r="U47" s="116"/>
      <c r="V47" s="116"/>
      <c r="W47" s="115"/>
      <c r="X47" s="115"/>
      <c r="Y47" s="115"/>
      <c r="Z47" s="115"/>
      <c r="AA47" s="115"/>
      <c r="AB47" s="115"/>
      <c r="AC47" s="115"/>
      <c r="AD47" s="115"/>
      <c r="AE47" s="115"/>
      <c r="AF47" s="115"/>
      <c r="AG47" s="115"/>
      <c r="AH47" s="115"/>
      <c r="AI47" s="115"/>
      <c r="AJ47" s="115"/>
      <c r="AK47" s="115"/>
      <c r="AL47" s="115"/>
      <c r="AM47" s="115"/>
      <c r="AN47" s="115"/>
      <c r="AO47" s="115"/>
      <c r="AP47" s="115"/>
      <c r="AQ47" s="115"/>
      <c r="AR47" s="115"/>
      <c r="AS47" s="115"/>
      <c r="AT47" s="115"/>
      <c r="AU47" s="115"/>
      <c r="AV47" s="115"/>
      <c r="AW47" s="115"/>
      <c r="AX47" s="115"/>
      <c r="AY47" s="115"/>
      <c r="AZ47" s="115"/>
      <c r="BA47" s="115"/>
      <c r="BB47" s="115"/>
      <c r="BC47" s="115"/>
      <c r="BD47" s="115"/>
      <c r="BE47" s="115"/>
      <c r="BF47" s="115"/>
      <c r="BG47" s="115"/>
      <c r="BH47" s="115"/>
      <c r="BI47" s="115"/>
      <c r="BJ47" s="115"/>
      <c r="BK47" s="115"/>
      <c r="BL47" s="115"/>
      <c r="BM47" s="115"/>
      <c r="BN47" s="115"/>
      <c r="BO47" s="115"/>
      <c r="BP47" s="115"/>
      <c r="BQ47" s="115"/>
      <c r="BR47" s="115"/>
      <c r="BS47" s="115"/>
      <c r="BT47" s="115"/>
      <c r="BU47" s="115"/>
      <c r="BV47" s="115"/>
      <c r="BW47" s="115"/>
      <c r="BX47" s="115"/>
      <c r="BY47" s="115"/>
      <c r="BZ47" s="115"/>
      <c r="CA47" s="115"/>
      <c r="CB47" s="115"/>
      <c r="CC47" s="115"/>
      <c r="CD47" s="115"/>
      <c r="CE47" s="115"/>
      <c r="CF47" s="115"/>
      <c r="CG47" s="115"/>
      <c r="CH47" s="115"/>
      <c r="CI47" s="115"/>
      <c r="CJ47" s="115"/>
      <c r="CK47" s="115"/>
      <c r="CL47" s="115"/>
      <c r="CM47" s="115"/>
      <c r="CN47" s="115"/>
      <c r="CO47" s="115"/>
      <c r="CP47" s="115"/>
      <c r="CQ47" s="115"/>
      <c r="CR47" s="115"/>
      <c r="CS47" s="115"/>
      <c r="CT47" s="115"/>
      <c r="CU47" s="115"/>
      <c r="CV47" s="115"/>
      <c r="CW47" s="115"/>
      <c r="CX47" s="115"/>
      <c r="CY47" s="115"/>
      <c r="CZ47" s="115"/>
      <c r="DA47" s="115"/>
      <c r="DB47" s="115"/>
      <c r="DC47" s="115"/>
      <c r="DD47" s="115"/>
      <c r="DE47" s="115"/>
      <c r="DF47" s="115"/>
      <c r="DG47" s="115"/>
      <c r="DH47" s="115"/>
      <c r="DI47" s="115"/>
      <c r="DJ47" s="115"/>
      <c r="DK47" s="115"/>
      <c r="DL47" s="115"/>
      <c r="DM47" s="115"/>
      <c r="DN47" s="115"/>
      <c r="DO47" s="115"/>
      <c r="DP47" s="115"/>
      <c r="DQ47" s="115"/>
      <c r="DR47" s="115"/>
      <c r="DS47" s="115"/>
      <c r="DT47" s="115"/>
      <c r="DU47" s="115"/>
      <c r="DV47" s="115"/>
      <c r="DW47" s="115"/>
      <c r="DX47" s="115"/>
      <c r="DY47" s="115"/>
      <c r="DZ47" s="115"/>
      <c r="EA47" s="115"/>
    </row>
    <row r="48" spans="1:131" ht="21" customHeight="1" x14ac:dyDescent="0.25">
      <c r="A48" s="115"/>
      <c r="B48" s="115"/>
      <c r="C48" s="115"/>
      <c r="D48" s="115"/>
      <c r="E48" s="115"/>
      <c r="F48" s="115"/>
      <c r="G48" s="115"/>
      <c r="H48" s="115"/>
      <c r="I48" s="115"/>
      <c r="J48" s="115"/>
      <c r="K48" s="115"/>
      <c r="L48" s="115"/>
      <c r="M48" s="115"/>
      <c r="N48" s="115"/>
      <c r="O48" s="115"/>
      <c r="P48" s="115"/>
      <c r="Q48" s="115"/>
      <c r="R48" s="115"/>
      <c r="S48" s="115"/>
      <c r="T48" s="116"/>
      <c r="U48" s="116"/>
      <c r="V48" s="116"/>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115"/>
      <c r="BA48" s="115"/>
      <c r="BB48" s="115"/>
      <c r="BC48" s="115"/>
      <c r="BD48" s="115"/>
      <c r="BE48" s="115"/>
      <c r="BF48" s="115"/>
      <c r="BG48" s="115"/>
      <c r="BH48" s="115"/>
      <c r="BI48" s="115"/>
      <c r="BJ48" s="115"/>
      <c r="BK48" s="115"/>
      <c r="BL48" s="115"/>
      <c r="BM48" s="115"/>
      <c r="BN48" s="115"/>
      <c r="BO48" s="115"/>
      <c r="BP48" s="115"/>
      <c r="BQ48" s="115"/>
      <c r="BR48" s="115"/>
      <c r="BS48" s="115"/>
      <c r="BT48" s="115"/>
      <c r="BU48" s="115"/>
      <c r="BV48" s="115"/>
      <c r="BW48" s="115"/>
      <c r="BX48" s="115"/>
      <c r="BY48" s="115"/>
      <c r="BZ48" s="115"/>
      <c r="CA48" s="115"/>
      <c r="CB48" s="115"/>
      <c r="CC48" s="115"/>
      <c r="CD48" s="115"/>
      <c r="CE48" s="115"/>
      <c r="CF48" s="115"/>
      <c r="CG48" s="115"/>
      <c r="CH48" s="115"/>
      <c r="CI48" s="115"/>
      <c r="CJ48" s="115"/>
      <c r="CK48" s="115"/>
      <c r="CL48" s="115"/>
      <c r="CM48" s="115"/>
      <c r="CN48" s="115"/>
      <c r="CO48" s="115"/>
      <c r="CP48" s="115"/>
      <c r="CQ48" s="115"/>
      <c r="CR48" s="115"/>
      <c r="CS48" s="115"/>
      <c r="CT48" s="115"/>
      <c r="CU48" s="115"/>
      <c r="CV48" s="115"/>
      <c r="CW48" s="115"/>
      <c r="CX48" s="115"/>
      <c r="CY48" s="115"/>
      <c r="CZ48" s="115"/>
      <c r="DA48" s="115"/>
      <c r="DB48" s="115"/>
      <c r="DC48" s="115"/>
      <c r="DD48" s="115"/>
      <c r="DE48" s="115"/>
      <c r="DF48" s="115"/>
      <c r="DG48" s="115"/>
      <c r="DH48" s="115"/>
      <c r="DI48" s="115"/>
      <c r="DJ48" s="115"/>
      <c r="DK48" s="115"/>
      <c r="DL48" s="115"/>
      <c r="DM48" s="115"/>
      <c r="DN48" s="115"/>
      <c r="DO48" s="115"/>
      <c r="DP48" s="115"/>
      <c r="DQ48" s="115"/>
      <c r="DR48" s="115"/>
      <c r="DS48" s="115"/>
      <c r="DT48" s="115"/>
      <c r="DU48" s="115"/>
      <c r="DV48" s="115"/>
      <c r="DW48" s="115"/>
      <c r="DX48" s="115"/>
      <c r="DY48" s="115"/>
      <c r="DZ48" s="115"/>
      <c r="EA48" s="115"/>
    </row>
    <row r="49" spans="1:131" ht="21" customHeight="1" x14ac:dyDescent="0.25">
      <c r="A49" s="115"/>
      <c r="B49" s="115"/>
      <c r="C49" s="115"/>
      <c r="D49" s="115"/>
      <c r="E49" s="115"/>
      <c r="F49" s="115"/>
      <c r="G49" s="115"/>
      <c r="H49" s="115"/>
      <c r="I49" s="115"/>
      <c r="J49" s="115"/>
      <c r="K49" s="115"/>
      <c r="L49" s="115"/>
      <c r="M49" s="115"/>
      <c r="N49" s="115"/>
      <c r="O49" s="115"/>
      <c r="P49" s="115"/>
      <c r="Q49" s="115"/>
      <c r="R49" s="115"/>
      <c r="S49" s="115"/>
      <c r="T49" s="116"/>
      <c r="U49" s="116"/>
      <c r="V49" s="116"/>
      <c r="W49" s="115"/>
      <c r="X49" s="115"/>
      <c r="Y49" s="115"/>
      <c r="Z49" s="115"/>
      <c r="AA49" s="115"/>
      <c r="AB49" s="115"/>
      <c r="AC49" s="115"/>
      <c r="AD49" s="115"/>
      <c r="AE49" s="115"/>
      <c r="AF49" s="115"/>
      <c r="AG49" s="115"/>
      <c r="AH49" s="115"/>
      <c r="AI49" s="115"/>
      <c r="AJ49" s="115"/>
      <c r="AK49" s="115"/>
      <c r="AL49" s="115"/>
      <c r="AM49" s="115"/>
      <c r="AN49" s="115"/>
      <c r="AO49" s="115"/>
      <c r="AP49" s="115"/>
      <c r="AQ49" s="115"/>
      <c r="AR49" s="115"/>
      <c r="AS49" s="115"/>
      <c r="AT49" s="115"/>
      <c r="AU49" s="115"/>
      <c r="AV49" s="115"/>
      <c r="AW49" s="115"/>
      <c r="AX49" s="115"/>
      <c r="AY49" s="115"/>
      <c r="AZ49" s="115"/>
      <c r="BA49" s="115"/>
      <c r="BB49" s="115"/>
      <c r="BC49" s="115"/>
      <c r="BD49" s="115"/>
      <c r="BE49" s="115"/>
      <c r="BF49" s="115"/>
      <c r="BG49" s="115"/>
      <c r="BH49" s="115"/>
      <c r="BI49" s="115"/>
      <c r="BJ49" s="115"/>
      <c r="BK49" s="115"/>
      <c r="BL49" s="115"/>
      <c r="BM49" s="115"/>
      <c r="BN49" s="115"/>
      <c r="BO49" s="115"/>
      <c r="BP49" s="115"/>
      <c r="BQ49" s="115"/>
      <c r="BR49" s="115"/>
      <c r="BS49" s="115"/>
      <c r="BT49" s="115"/>
      <c r="BU49" s="115"/>
      <c r="BV49" s="115"/>
      <c r="BW49" s="115"/>
      <c r="BX49" s="115"/>
      <c r="BY49" s="115"/>
      <c r="BZ49" s="115"/>
      <c r="CA49" s="115"/>
      <c r="CB49" s="115"/>
      <c r="CC49" s="115"/>
      <c r="CD49" s="115"/>
      <c r="CE49" s="115"/>
      <c r="CF49" s="115"/>
      <c r="CG49" s="115"/>
      <c r="CH49" s="115"/>
      <c r="CI49" s="115"/>
      <c r="CJ49" s="115"/>
      <c r="CK49" s="115"/>
      <c r="CL49" s="115"/>
      <c r="CM49" s="115"/>
      <c r="CN49" s="115"/>
      <c r="CO49" s="115"/>
      <c r="CP49" s="115"/>
      <c r="CQ49" s="115"/>
      <c r="CR49" s="115"/>
      <c r="CS49" s="115"/>
      <c r="CT49" s="115"/>
      <c r="CU49" s="115"/>
      <c r="CV49" s="115"/>
      <c r="CW49" s="115"/>
      <c r="CX49" s="115"/>
      <c r="CY49" s="115"/>
      <c r="CZ49" s="115"/>
      <c r="DA49" s="115"/>
      <c r="DB49" s="115"/>
      <c r="DC49" s="115"/>
      <c r="DD49" s="115"/>
      <c r="DE49" s="115"/>
      <c r="DF49" s="115"/>
      <c r="DG49" s="115"/>
      <c r="DH49" s="115"/>
      <c r="DI49" s="115"/>
      <c r="DJ49" s="115"/>
      <c r="DK49" s="115"/>
      <c r="DL49" s="115"/>
      <c r="DM49" s="115"/>
      <c r="DN49" s="115"/>
      <c r="DO49" s="115"/>
      <c r="DP49" s="115"/>
      <c r="DQ49" s="115"/>
      <c r="DR49" s="115"/>
      <c r="DS49" s="115"/>
      <c r="DT49" s="115"/>
      <c r="DU49" s="115"/>
      <c r="DV49" s="115"/>
      <c r="DW49" s="115"/>
      <c r="DX49" s="115"/>
      <c r="DY49" s="115"/>
      <c r="DZ49" s="115"/>
      <c r="EA49" s="115"/>
    </row>
    <row r="50" spans="1:131" ht="21" customHeight="1" x14ac:dyDescent="0.25">
      <c r="A50" s="115"/>
      <c r="B50" s="115"/>
      <c r="C50" s="115"/>
      <c r="D50" s="115"/>
      <c r="E50" s="115"/>
      <c r="F50" s="115"/>
      <c r="G50" s="115"/>
      <c r="H50" s="115"/>
      <c r="I50" s="115"/>
      <c r="J50" s="115"/>
      <c r="K50" s="115"/>
      <c r="L50" s="115"/>
      <c r="M50" s="115"/>
      <c r="N50" s="115"/>
      <c r="O50" s="115"/>
      <c r="P50" s="115"/>
      <c r="Q50" s="115"/>
      <c r="R50" s="115"/>
      <c r="S50" s="115"/>
      <c r="T50" s="116"/>
      <c r="U50" s="116"/>
      <c r="V50" s="116"/>
      <c r="W50" s="115"/>
      <c r="X50" s="115"/>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c r="AU50" s="115"/>
      <c r="AV50" s="115"/>
      <c r="AW50" s="115"/>
      <c r="AX50" s="115"/>
      <c r="AY50" s="115"/>
      <c r="AZ50" s="115"/>
      <c r="BA50" s="115"/>
      <c r="BB50" s="115"/>
      <c r="BC50" s="115"/>
      <c r="BD50" s="115"/>
      <c r="BE50" s="115"/>
      <c r="BF50" s="115"/>
      <c r="BG50" s="115"/>
      <c r="BH50" s="115"/>
      <c r="BI50" s="115"/>
      <c r="BJ50" s="115"/>
      <c r="BK50" s="115"/>
      <c r="BL50" s="115"/>
      <c r="BM50" s="115"/>
      <c r="BN50" s="115"/>
      <c r="BO50" s="115"/>
      <c r="BP50" s="115"/>
      <c r="BQ50" s="115"/>
      <c r="BR50" s="115"/>
      <c r="BS50" s="115"/>
      <c r="BT50" s="115"/>
      <c r="BU50" s="115"/>
      <c r="BV50" s="115"/>
      <c r="BW50" s="115"/>
      <c r="BX50" s="115"/>
      <c r="BY50" s="115"/>
      <c r="BZ50" s="115"/>
      <c r="CA50" s="115"/>
      <c r="CB50" s="115"/>
      <c r="CC50" s="115"/>
      <c r="CD50" s="115"/>
      <c r="CE50" s="115"/>
      <c r="CF50" s="115"/>
      <c r="CG50" s="115"/>
      <c r="CH50" s="115"/>
      <c r="CI50" s="115"/>
      <c r="CJ50" s="115"/>
      <c r="CK50" s="115"/>
      <c r="CL50" s="115"/>
      <c r="CM50" s="115"/>
      <c r="CN50" s="115"/>
      <c r="CO50" s="115"/>
      <c r="CP50" s="115"/>
      <c r="CQ50" s="115"/>
      <c r="CR50" s="115"/>
      <c r="CS50" s="115"/>
      <c r="CT50" s="115"/>
      <c r="CU50" s="115"/>
      <c r="CV50" s="115"/>
      <c r="CW50" s="115"/>
      <c r="CX50" s="115"/>
      <c r="CY50" s="115"/>
      <c r="CZ50" s="115"/>
      <c r="DA50" s="115"/>
      <c r="DB50" s="115"/>
      <c r="DC50" s="115"/>
      <c r="DD50" s="115"/>
      <c r="DE50" s="115"/>
      <c r="DF50" s="115"/>
      <c r="DG50" s="115"/>
      <c r="DH50" s="115"/>
      <c r="DI50" s="115"/>
      <c r="DJ50" s="115"/>
      <c r="DK50" s="115"/>
      <c r="DL50" s="115"/>
      <c r="DM50" s="115"/>
      <c r="DN50" s="115"/>
      <c r="DO50" s="115"/>
      <c r="DP50" s="115"/>
      <c r="DQ50" s="115"/>
      <c r="DR50" s="115"/>
      <c r="DS50" s="115"/>
      <c r="DT50" s="115"/>
      <c r="DU50" s="115"/>
      <c r="DV50" s="115"/>
      <c r="DW50" s="115"/>
      <c r="DX50" s="115"/>
      <c r="DY50" s="115"/>
      <c r="DZ50" s="115"/>
      <c r="EA50" s="115"/>
    </row>
    <row r="51" spans="1:131" ht="21" customHeight="1" x14ac:dyDescent="0.25">
      <c r="A51" s="115"/>
      <c r="B51" s="115"/>
      <c r="C51" s="115"/>
      <c r="D51" s="115"/>
      <c r="E51" s="115"/>
      <c r="F51" s="115"/>
      <c r="G51" s="115"/>
      <c r="H51" s="115"/>
      <c r="I51" s="115"/>
      <c r="J51" s="115"/>
      <c r="K51" s="115"/>
      <c r="L51" s="115"/>
      <c r="M51" s="115"/>
      <c r="N51" s="115"/>
      <c r="O51" s="115"/>
      <c r="P51" s="115"/>
      <c r="Q51" s="115"/>
      <c r="R51" s="115"/>
      <c r="S51" s="115"/>
      <c r="T51" s="116"/>
      <c r="U51" s="116"/>
      <c r="V51" s="116"/>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115"/>
      <c r="BA51" s="115"/>
      <c r="BB51" s="115"/>
      <c r="BC51" s="115"/>
      <c r="BD51" s="115"/>
      <c r="BE51" s="115"/>
      <c r="BF51" s="115"/>
      <c r="BG51" s="115"/>
      <c r="BH51" s="115"/>
      <c r="BI51" s="115"/>
      <c r="BJ51" s="115"/>
      <c r="BK51" s="115"/>
      <c r="BL51" s="115"/>
      <c r="BM51" s="115"/>
      <c r="BN51" s="115"/>
      <c r="BO51" s="115"/>
      <c r="BP51" s="115"/>
      <c r="BQ51" s="115"/>
      <c r="BR51" s="115"/>
      <c r="BS51" s="115"/>
      <c r="BT51" s="115"/>
      <c r="BU51" s="115"/>
      <c r="BV51" s="115"/>
      <c r="BW51" s="115"/>
      <c r="BX51" s="115"/>
      <c r="BY51" s="115"/>
      <c r="BZ51" s="115"/>
      <c r="CA51" s="115"/>
      <c r="CB51" s="115"/>
      <c r="CC51" s="115"/>
      <c r="CD51" s="115"/>
      <c r="CE51" s="115"/>
      <c r="CF51" s="115"/>
      <c r="CG51" s="115"/>
      <c r="CH51" s="115"/>
      <c r="CI51" s="115"/>
      <c r="CJ51" s="115"/>
      <c r="CK51" s="115"/>
      <c r="CL51" s="115"/>
      <c r="CM51" s="115"/>
      <c r="CN51" s="115"/>
      <c r="CO51" s="115"/>
      <c r="CP51" s="115"/>
      <c r="CQ51" s="115"/>
      <c r="CR51" s="115"/>
      <c r="CS51" s="115"/>
      <c r="CT51" s="115"/>
      <c r="CU51" s="115"/>
      <c r="CV51" s="115"/>
      <c r="CW51" s="115"/>
      <c r="CX51" s="115"/>
      <c r="CY51" s="115"/>
      <c r="CZ51" s="115"/>
      <c r="DA51" s="115"/>
      <c r="DB51" s="115"/>
      <c r="DC51" s="115"/>
      <c r="DD51" s="115"/>
      <c r="DE51" s="115"/>
      <c r="DF51" s="115"/>
      <c r="DG51" s="115"/>
      <c r="DH51" s="115"/>
      <c r="DI51" s="115"/>
      <c r="DJ51" s="115"/>
      <c r="DK51" s="115"/>
      <c r="DL51" s="115"/>
      <c r="DM51" s="115"/>
      <c r="DN51" s="115"/>
      <c r="DO51" s="115"/>
      <c r="DP51" s="115"/>
      <c r="DQ51" s="115"/>
      <c r="DR51" s="115"/>
      <c r="DS51" s="115"/>
      <c r="DT51" s="115"/>
      <c r="DU51" s="115"/>
      <c r="DV51" s="115"/>
      <c r="DW51" s="115"/>
      <c r="DX51" s="115"/>
      <c r="DY51" s="115"/>
      <c r="DZ51" s="115"/>
      <c r="EA51" s="115"/>
    </row>
    <row r="52" spans="1:131" ht="21" customHeight="1" x14ac:dyDescent="0.25">
      <c r="A52" s="115"/>
      <c r="B52" s="115"/>
      <c r="C52" s="115"/>
      <c r="D52" s="115"/>
      <c r="E52" s="115"/>
      <c r="F52" s="115"/>
      <c r="G52" s="115"/>
      <c r="H52" s="115"/>
      <c r="I52" s="115"/>
      <c r="J52" s="115"/>
      <c r="K52" s="115"/>
      <c r="L52" s="115"/>
      <c r="M52" s="115"/>
      <c r="N52" s="115"/>
      <c r="O52" s="115"/>
      <c r="P52" s="115"/>
      <c r="Q52" s="115"/>
      <c r="R52" s="115"/>
      <c r="S52" s="115"/>
      <c r="T52" s="116"/>
      <c r="U52" s="116"/>
      <c r="V52" s="116"/>
      <c r="W52" s="115"/>
      <c r="X52" s="115"/>
      <c r="Y52" s="115"/>
      <c r="Z52" s="115"/>
      <c r="AA52" s="115"/>
      <c r="AB52" s="115"/>
      <c r="AC52" s="115"/>
      <c r="AD52" s="115"/>
      <c r="AE52" s="115"/>
      <c r="AF52" s="115"/>
      <c r="AG52" s="115"/>
      <c r="AH52" s="115"/>
      <c r="AI52" s="115"/>
      <c r="AJ52" s="115"/>
      <c r="AK52" s="115"/>
      <c r="AL52" s="115"/>
      <c r="AM52" s="115"/>
      <c r="AN52" s="115"/>
      <c r="AO52" s="115"/>
      <c r="AP52" s="115"/>
      <c r="AQ52" s="115"/>
      <c r="AR52" s="115"/>
      <c r="AS52" s="115"/>
      <c r="AT52" s="115"/>
      <c r="AU52" s="115"/>
      <c r="AV52" s="115"/>
      <c r="AW52" s="115"/>
      <c r="AX52" s="115"/>
      <c r="AY52" s="115"/>
      <c r="AZ52" s="115"/>
      <c r="BA52" s="115"/>
      <c r="BB52" s="115"/>
      <c r="BC52" s="115"/>
      <c r="BD52" s="115"/>
      <c r="BE52" s="115"/>
      <c r="BF52" s="115"/>
      <c r="BG52" s="115"/>
      <c r="BH52" s="115"/>
      <c r="BI52" s="115"/>
      <c r="BJ52" s="115"/>
      <c r="BK52" s="115"/>
      <c r="BL52" s="115"/>
      <c r="BM52" s="115"/>
      <c r="BN52" s="115"/>
      <c r="BO52" s="115"/>
      <c r="BP52" s="115"/>
      <c r="BQ52" s="115"/>
      <c r="BR52" s="115"/>
      <c r="BS52" s="115"/>
      <c r="BT52" s="115"/>
      <c r="BU52" s="115"/>
      <c r="BV52" s="115"/>
      <c r="BW52" s="115"/>
      <c r="BX52" s="115"/>
      <c r="BY52" s="115"/>
      <c r="BZ52" s="115"/>
      <c r="CA52" s="115"/>
      <c r="CB52" s="115"/>
      <c r="CC52" s="115"/>
      <c r="CD52" s="115"/>
      <c r="CE52" s="115"/>
      <c r="CF52" s="115"/>
      <c r="CG52" s="115"/>
      <c r="CH52" s="115"/>
      <c r="CI52" s="115"/>
      <c r="CJ52" s="115"/>
      <c r="CK52" s="115"/>
      <c r="CL52" s="115"/>
      <c r="CM52" s="115"/>
      <c r="CN52" s="115"/>
      <c r="CO52" s="115"/>
      <c r="CP52" s="115"/>
      <c r="CQ52" s="115"/>
      <c r="CR52" s="115"/>
      <c r="CS52" s="115"/>
      <c r="CT52" s="115"/>
      <c r="CU52" s="115"/>
      <c r="CV52" s="115"/>
      <c r="CW52" s="115"/>
      <c r="CX52" s="115"/>
      <c r="CY52" s="115"/>
      <c r="CZ52" s="115"/>
      <c r="DA52" s="115"/>
      <c r="DB52" s="115"/>
      <c r="DC52" s="115"/>
      <c r="DD52" s="115"/>
      <c r="DE52" s="115"/>
      <c r="DF52" s="115"/>
      <c r="DG52" s="115"/>
      <c r="DH52" s="115"/>
      <c r="DI52" s="115"/>
      <c r="DJ52" s="115"/>
      <c r="DK52" s="115"/>
      <c r="DL52" s="115"/>
      <c r="DM52" s="115"/>
      <c r="DN52" s="115"/>
      <c r="DO52" s="115"/>
      <c r="DP52" s="115"/>
      <c r="DQ52" s="115"/>
      <c r="DR52" s="115"/>
      <c r="DS52" s="115"/>
      <c r="DT52" s="115"/>
      <c r="DU52" s="115"/>
      <c r="DV52" s="115"/>
      <c r="DW52" s="115"/>
      <c r="DX52" s="115"/>
      <c r="DY52" s="115"/>
      <c r="DZ52" s="115"/>
      <c r="EA52" s="115"/>
    </row>
    <row r="53" spans="1:131" ht="21" customHeight="1" x14ac:dyDescent="0.25">
      <c r="A53" s="115"/>
      <c r="B53" s="115"/>
      <c r="C53" s="115"/>
      <c r="D53" s="115"/>
      <c r="E53" s="115"/>
      <c r="F53" s="115"/>
      <c r="G53" s="115"/>
      <c r="H53" s="115"/>
      <c r="I53" s="115"/>
      <c r="J53" s="115"/>
      <c r="K53" s="115"/>
      <c r="L53" s="115"/>
      <c r="M53" s="115"/>
      <c r="N53" s="115"/>
      <c r="O53" s="115"/>
      <c r="P53" s="115"/>
      <c r="Q53" s="115"/>
      <c r="R53" s="115"/>
      <c r="S53" s="115"/>
      <c r="T53" s="116"/>
      <c r="U53" s="116"/>
      <c r="V53" s="116"/>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115"/>
      <c r="BI53" s="115"/>
      <c r="BJ53" s="115"/>
      <c r="BK53" s="115"/>
      <c r="BL53" s="115"/>
      <c r="BM53" s="115"/>
      <c r="BN53" s="115"/>
      <c r="BO53" s="115"/>
      <c r="BP53" s="115"/>
      <c r="BQ53" s="115"/>
      <c r="BR53" s="115"/>
      <c r="BS53" s="115"/>
      <c r="BT53" s="115"/>
      <c r="BU53" s="115"/>
      <c r="BV53" s="115"/>
      <c r="BW53" s="115"/>
      <c r="BX53" s="115"/>
      <c r="BY53" s="115"/>
      <c r="BZ53" s="115"/>
      <c r="CA53" s="115"/>
      <c r="CB53" s="115"/>
      <c r="CC53" s="115"/>
      <c r="CD53" s="115"/>
      <c r="CE53" s="115"/>
      <c r="CF53" s="115"/>
      <c r="CG53" s="115"/>
      <c r="CH53" s="115"/>
      <c r="CI53" s="115"/>
      <c r="CJ53" s="115"/>
      <c r="CK53" s="115"/>
      <c r="CL53" s="115"/>
      <c r="CM53" s="115"/>
      <c r="CN53" s="115"/>
      <c r="CO53" s="115"/>
      <c r="CP53" s="115"/>
      <c r="CQ53" s="115"/>
      <c r="CR53" s="115"/>
      <c r="CS53" s="115"/>
      <c r="CT53" s="115"/>
      <c r="CU53" s="115"/>
      <c r="CV53" s="115"/>
      <c r="CW53" s="115"/>
      <c r="CX53" s="115"/>
      <c r="CY53" s="115"/>
      <c r="CZ53" s="115"/>
      <c r="DA53" s="115"/>
      <c r="DB53" s="115"/>
      <c r="DC53" s="115"/>
      <c r="DD53" s="115"/>
      <c r="DE53" s="115"/>
      <c r="DF53" s="115"/>
      <c r="DG53" s="115"/>
      <c r="DH53" s="115"/>
      <c r="DI53" s="115"/>
      <c r="DJ53" s="115"/>
      <c r="DK53" s="115"/>
      <c r="DL53" s="115"/>
      <c r="DM53" s="115"/>
      <c r="DN53" s="115"/>
      <c r="DO53" s="115"/>
      <c r="DP53" s="115"/>
      <c r="DQ53" s="115"/>
      <c r="DR53" s="115"/>
      <c r="DS53" s="115"/>
      <c r="DT53" s="115"/>
      <c r="DU53" s="115"/>
      <c r="DV53" s="115"/>
      <c r="DW53" s="115"/>
      <c r="DX53" s="115"/>
      <c r="DY53" s="115"/>
      <c r="DZ53" s="115"/>
      <c r="EA53" s="115"/>
    </row>
    <row r="54" spans="1:131" ht="21" customHeight="1" x14ac:dyDescent="0.25">
      <c r="A54" s="115"/>
      <c r="B54" s="115"/>
      <c r="C54" s="115"/>
      <c r="D54" s="115"/>
      <c r="E54" s="115"/>
      <c r="F54" s="115"/>
      <c r="G54" s="115"/>
      <c r="H54" s="115"/>
      <c r="I54" s="115"/>
      <c r="J54" s="115"/>
      <c r="K54" s="115"/>
      <c r="L54" s="115"/>
      <c r="M54" s="115"/>
      <c r="N54" s="115"/>
      <c r="O54" s="115"/>
      <c r="P54" s="115"/>
      <c r="Q54" s="115"/>
      <c r="R54" s="115"/>
      <c r="S54" s="115"/>
      <c r="T54" s="116"/>
      <c r="U54" s="116"/>
      <c r="V54" s="116"/>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115"/>
      <c r="BI54" s="115"/>
      <c r="BJ54" s="115"/>
      <c r="BK54" s="115"/>
      <c r="BL54" s="115"/>
      <c r="BM54" s="115"/>
      <c r="BN54" s="115"/>
      <c r="BO54" s="115"/>
      <c r="BP54" s="115"/>
      <c r="BQ54" s="115"/>
      <c r="BR54" s="115"/>
      <c r="BS54" s="115"/>
      <c r="BT54" s="115"/>
      <c r="BU54" s="115"/>
      <c r="BV54" s="115"/>
      <c r="BW54" s="115"/>
      <c r="BX54" s="115"/>
      <c r="BY54" s="115"/>
      <c r="BZ54" s="115"/>
      <c r="CA54" s="115"/>
      <c r="CB54" s="115"/>
      <c r="CC54" s="115"/>
      <c r="CD54" s="115"/>
      <c r="CE54" s="115"/>
      <c r="CF54" s="115"/>
      <c r="CG54" s="115"/>
      <c r="CH54" s="115"/>
      <c r="CI54" s="115"/>
      <c r="CJ54" s="115"/>
      <c r="CK54" s="115"/>
      <c r="CL54" s="115"/>
      <c r="CM54" s="115"/>
      <c r="CN54" s="115"/>
      <c r="CO54" s="115"/>
      <c r="CP54" s="115"/>
      <c r="CQ54" s="115"/>
      <c r="CR54" s="115"/>
      <c r="CS54" s="115"/>
      <c r="CT54" s="115"/>
      <c r="CU54" s="115"/>
      <c r="CV54" s="115"/>
      <c r="CW54" s="115"/>
      <c r="CX54" s="115"/>
      <c r="CY54" s="115"/>
      <c r="CZ54" s="115"/>
      <c r="DA54" s="115"/>
      <c r="DB54" s="115"/>
      <c r="DC54" s="115"/>
      <c r="DD54" s="115"/>
      <c r="DE54" s="115"/>
      <c r="DF54" s="115"/>
      <c r="DG54" s="115"/>
      <c r="DH54" s="115"/>
      <c r="DI54" s="115"/>
      <c r="DJ54" s="115"/>
      <c r="DK54" s="115"/>
      <c r="DL54" s="115"/>
      <c r="DM54" s="115"/>
      <c r="DN54" s="115"/>
      <c r="DO54" s="115"/>
      <c r="DP54" s="115"/>
      <c r="DQ54" s="115"/>
      <c r="DR54" s="115"/>
      <c r="DS54" s="115"/>
      <c r="DT54" s="115"/>
      <c r="DU54" s="115"/>
      <c r="DV54" s="115"/>
      <c r="DW54" s="115"/>
      <c r="DX54" s="115"/>
      <c r="DY54" s="115"/>
      <c r="DZ54" s="115"/>
      <c r="EA54" s="115"/>
    </row>
    <row r="55" spans="1:131" ht="21" customHeight="1" x14ac:dyDescent="0.25">
      <c r="A55" s="115"/>
      <c r="B55" s="115"/>
      <c r="C55" s="115"/>
      <c r="D55" s="115"/>
      <c r="E55" s="115"/>
      <c r="F55" s="115"/>
      <c r="G55" s="115"/>
      <c r="H55" s="115"/>
      <c r="I55" s="115"/>
      <c r="J55" s="115"/>
      <c r="K55" s="115"/>
      <c r="L55" s="115"/>
      <c r="M55" s="115"/>
      <c r="N55" s="115"/>
      <c r="O55" s="115"/>
      <c r="P55" s="115"/>
      <c r="Q55" s="115"/>
      <c r="R55" s="115"/>
      <c r="S55" s="115"/>
      <c r="T55" s="116"/>
      <c r="U55" s="116"/>
      <c r="V55" s="116"/>
      <c r="W55" s="115"/>
      <c r="X55" s="115"/>
      <c r="Y55" s="115"/>
      <c r="Z55" s="115"/>
      <c r="AA55" s="115"/>
      <c r="AB55" s="115"/>
      <c r="AC55" s="115"/>
      <c r="AD55" s="115"/>
      <c r="AE55" s="115"/>
      <c r="AF55" s="115"/>
      <c r="AG55" s="115"/>
      <c r="AH55" s="115"/>
      <c r="AI55" s="115"/>
      <c r="AJ55" s="115"/>
      <c r="AK55" s="115"/>
      <c r="AL55" s="115"/>
      <c r="AM55" s="115"/>
      <c r="AN55" s="115"/>
      <c r="AO55" s="115"/>
      <c r="AP55" s="115"/>
      <c r="AQ55" s="115"/>
      <c r="AR55" s="115"/>
      <c r="AS55" s="115"/>
      <c r="AT55" s="115"/>
      <c r="AU55" s="115"/>
      <c r="AV55" s="115"/>
      <c r="AW55" s="115"/>
      <c r="AX55" s="115"/>
      <c r="AY55" s="115"/>
      <c r="AZ55" s="115"/>
      <c r="BA55" s="115"/>
      <c r="BB55" s="115"/>
      <c r="BC55" s="115"/>
      <c r="BD55" s="115"/>
      <c r="BE55" s="115"/>
      <c r="BF55" s="115"/>
      <c r="BG55" s="115"/>
      <c r="BH55" s="115"/>
      <c r="BI55" s="115"/>
      <c r="BJ55" s="115"/>
      <c r="BK55" s="115"/>
      <c r="BL55" s="115"/>
      <c r="BM55" s="115"/>
      <c r="BN55" s="115"/>
      <c r="BO55" s="115"/>
      <c r="BP55" s="115"/>
      <c r="BQ55" s="115"/>
      <c r="BR55" s="115"/>
      <c r="BS55" s="115"/>
      <c r="BT55" s="115"/>
      <c r="BU55" s="115"/>
      <c r="BV55" s="115"/>
      <c r="BW55" s="115"/>
      <c r="BX55" s="115"/>
      <c r="BY55" s="115"/>
      <c r="BZ55" s="115"/>
      <c r="CA55" s="115"/>
      <c r="CB55" s="115"/>
      <c r="CC55" s="115"/>
      <c r="CD55" s="115"/>
      <c r="CE55" s="115"/>
      <c r="CF55" s="115"/>
      <c r="CG55" s="115"/>
      <c r="CH55" s="115"/>
      <c r="CI55" s="115"/>
      <c r="CJ55" s="115"/>
      <c r="CK55" s="115"/>
      <c r="CL55" s="115"/>
      <c r="CM55" s="115"/>
      <c r="CN55" s="115"/>
      <c r="CO55" s="115"/>
      <c r="CP55" s="115"/>
      <c r="CQ55" s="115"/>
      <c r="CR55" s="115"/>
      <c r="CS55" s="115"/>
      <c r="CT55" s="115"/>
      <c r="CU55" s="115"/>
      <c r="CV55" s="115"/>
      <c r="CW55" s="115"/>
      <c r="CX55" s="115"/>
      <c r="CY55" s="115"/>
      <c r="CZ55" s="115"/>
      <c r="DA55" s="115"/>
      <c r="DB55" s="115"/>
      <c r="DC55" s="115"/>
      <c r="DD55" s="115"/>
      <c r="DE55" s="115"/>
      <c r="DF55" s="115"/>
      <c r="DG55" s="115"/>
      <c r="DH55" s="115"/>
      <c r="DI55" s="115"/>
      <c r="DJ55" s="115"/>
      <c r="DK55" s="115"/>
      <c r="DL55" s="115"/>
      <c r="DM55" s="115"/>
      <c r="DN55" s="115"/>
      <c r="DO55" s="115"/>
      <c r="DP55" s="115"/>
      <c r="DQ55" s="115"/>
      <c r="DR55" s="115"/>
      <c r="DS55" s="115"/>
      <c r="DT55" s="115"/>
      <c r="DU55" s="115"/>
      <c r="DV55" s="115"/>
      <c r="DW55" s="115"/>
      <c r="DX55" s="115"/>
      <c r="DY55" s="115"/>
      <c r="DZ55" s="115"/>
      <c r="EA55" s="115"/>
    </row>
    <row r="56" spans="1:131" ht="21" customHeight="1" x14ac:dyDescent="0.25">
      <c r="A56" s="115"/>
      <c r="B56" s="115"/>
      <c r="C56" s="115"/>
      <c r="D56" s="115"/>
      <c r="E56" s="115"/>
      <c r="F56" s="115"/>
      <c r="G56" s="115"/>
      <c r="H56" s="115"/>
      <c r="I56" s="115"/>
      <c r="J56" s="115"/>
      <c r="K56" s="115"/>
      <c r="L56" s="115"/>
      <c r="M56" s="115"/>
      <c r="N56" s="115"/>
      <c r="O56" s="115"/>
      <c r="P56" s="115"/>
      <c r="Q56" s="115"/>
      <c r="R56" s="115"/>
      <c r="S56" s="115"/>
      <c r="T56" s="116"/>
      <c r="U56" s="116"/>
      <c r="V56" s="116"/>
      <c r="W56" s="115"/>
      <c r="X56" s="115"/>
      <c r="Y56" s="115"/>
      <c r="Z56" s="115"/>
      <c r="AA56" s="115"/>
      <c r="AB56" s="115"/>
      <c r="AC56" s="115"/>
      <c r="AD56" s="115"/>
      <c r="AE56" s="115"/>
      <c r="AF56" s="115"/>
      <c r="AG56" s="115"/>
      <c r="AH56" s="115"/>
      <c r="AI56" s="115"/>
      <c r="AJ56" s="115"/>
      <c r="AK56" s="115"/>
      <c r="AL56" s="115"/>
      <c r="AM56" s="115"/>
      <c r="AN56" s="115"/>
      <c r="AO56" s="115"/>
      <c r="AP56" s="115"/>
      <c r="AQ56" s="115"/>
      <c r="AR56" s="115"/>
      <c r="AS56" s="115"/>
      <c r="AT56" s="115"/>
      <c r="AU56" s="115"/>
      <c r="AV56" s="115"/>
      <c r="AW56" s="115"/>
      <c r="AX56" s="115"/>
      <c r="AY56" s="115"/>
      <c r="AZ56" s="115"/>
      <c r="BA56" s="115"/>
      <c r="BB56" s="115"/>
      <c r="BC56" s="115"/>
      <c r="BD56" s="115"/>
      <c r="BE56" s="115"/>
      <c r="BF56" s="115"/>
      <c r="BG56" s="115"/>
      <c r="BH56" s="115"/>
      <c r="BI56" s="115"/>
      <c r="BJ56" s="115"/>
      <c r="BK56" s="115"/>
      <c r="BL56" s="115"/>
      <c r="BM56" s="115"/>
      <c r="BN56" s="115"/>
      <c r="BO56" s="115"/>
      <c r="BP56" s="115"/>
      <c r="BQ56" s="115"/>
      <c r="BR56" s="115"/>
      <c r="BS56" s="115"/>
      <c r="BT56" s="115"/>
      <c r="BU56" s="115"/>
      <c r="BV56" s="115"/>
      <c r="BW56" s="115"/>
      <c r="BX56" s="115"/>
      <c r="BY56" s="115"/>
      <c r="BZ56" s="115"/>
      <c r="CA56" s="115"/>
      <c r="CB56" s="115"/>
      <c r="CC56" s="115"/>
      <c r="CD56" s="115"/>
      <c r="CE56" s="115"/>
      <c r="CF56" s="115"/>
      <c r="CG56" s="115"/>
      <c r="CH56" s="115"/>
      <c r="CI56" s="115"/>
      <c r="CJ56" s="115"/>
      <c r="CK56" s="115"/>
      <c r="CL56" s="115"/>
      <c r="CM56" s="115"/>
      <c r="CN56" s="115"/>
      <c r="CO56" s="115"/>
      <c r="CP56" s="115"/>
      <c r="CQ56" s="115"/>
      <c r="CR56" s="115"/>
      <c r="CS56" s="115"/>
      <c r="CT56" s="115"/>
      <c r="CU56" s="115"/>
      <c r="CV56" s="115"/>
      <c r="CW56" s="115"/>
      <c r="CX56" s="115"/>
      <c r="CY56" s="115"/>
      <c r="CZ56" s="115"/>
      <c r="DA56" s="115"/>
      <c r="DB56" s="115"/>
      <c r="DC56" s="115"/>
      <c r="DD56" s="115"/>
      <c r="DE56" s="115"/>
      <c r="DF56" s="115"/>
      <c r="DG56" s="115"/>
      <c r="DH56" s="115"/>
      <c r="DI56" s="115"/>
      <c r="DJ56" s="115"/>
      <c r="DK56" s="115"/>
      <c r="DL56" s="115"/>
      <c r="DM56" s="115"/>
      <c r="DN56" s="115"/>
      <c r="DO56" s="115"/>
      <c r="DP56" s="115"/>
      <c r="DQ56" s="115"/>
      <c r="DR56" s="115"/>
      <c r="DS56" s="115"/>
      <c r="DT56" s="115"/>
      <c r="DU56" s="115"/>
      <c r="DV56" s="115"/>
      <c r="DW56" s="115"/>
      <c r="DX56" s="115"/>
      <c r="DY56" s="115"/>
      <c r="DZ56" s="115"/>
      <c r="EA56" s="115"/>
    </row>
    <row r="57" spans="1:131" ht="21" customHeight="1" x14ac:dyDescent="0.25">
      <c r="A57" s="115"/>
      <c r="B57" s="115"/>
      <c r="C57" s="115"/>
      <c r="D57" s="115"/>
      <c r="E57" s="115"/>
      <c r="F57" s="115"/>
      <c r="G57" s="115"/>
      <c r="H57" s="115"/>
      <c r="I57" s="115"/>
      <c r="J57" s="115"/>
      <c r="K57" s="115"/>
      <c r="L57" s="115"/>
      <c r="M57" s="115"/>
      <c r="N57" s="115"/>
      <c r="O57" s="115"/>
      <c r="P57" s="115"/>
      <c r="Q57" s="115"/>
      <c r="R57" s="115"/>
      <c r="S57" s="115"/>
      <c r="T57" s="116"/>
      <c r="U57" s="116"/>
      <c r="V57" s="116"/>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115"/>
      <c r="AY57" s="115"/>
      <c r="AZ57" s="115"/>
      <c r="BA57" s="115"/>
      <c r="BB57" s="115"/>
      <c r="BC57" s="115"/>
      <c r="BD57" s="115"/>
      <c r="BE57" s="115"/>
      <c r="BF57" s="115"/>
      <c r="BG57" s="115"/>
      <c r="BH57" s="115"/>
      <c r="BI57" s="115"/>
      <c r="BJ57" s="115"/>
      <c r="BK57" s="115"/>
      <c r="BL57" s="115"/>
      <c r="BM57" s="115"/>
      <c r="BN57" s="115"/>
      <c r="BO57" s="115"/>
      <c r="BP57" s="115"/>
      <c r="BQ57" s="115"/>
      <c r="BR57" s="115"/>
      <c r="BS57" s="115"/>
      <c r="BT57" s="115"/>
      <c r="BU57" s="115"/>
      <c r="BV57" s="115"/>
      <c r="BW57" s="115"/>
      <c r="BX57" s="115"/>
      <c r="BY57" s="115"/>
      <c r="BZ57" s="115"/>
      <c r="CA57" s="115"/>
      <c r="CB57" s="115"/>
      <c r="CC57" s="115"/>
      <c r="CD57" s="115"/>
      <c r="CE57" s="115"/>
      <c r="CF57" s="115"/>
      <c r="CG57" s="115"/>
      <c r="CH57" s="115"/>
      <c r="CI57" s="115"/>
      <c r="CJ57" s="115"/>
      <c r="CK57" s="115"/>
      <c r="CL57" s="115"/>
      <c r="CM57" s="115"/>
      <c r="CN57" s="115"/>
      <c r="CO57" s="115"/>
      <c r="CP57" s="115"/>
      <c r="CQ57" s="115"/>
      <c r="CR57" s="115"/>
      <c r="CS57" s="115"/>
      <c r="CT57" s="115"/>
      <c r="CU57" s="115"/>
      <c r="CV57" s="115"/>
      <c r="CW57" s="115"/>
      <c r="CX57" s="115"/>
      <c r="CY57" s="115"/>
      <c r="CZ57" s="115"/>
      <c r="DA57" s="115"/>
      <c r="DB57" s="115"/>
      <c r="DC57" s="115"/>
      <c r="DD57" s="115"/>
      <c r="DE57" s="115"/>
      <c r="DF57" s="115"/>
      <c r="DG57" s="115"/>
      <c r="DH57" s="115"/>
      <c r="DI57" s="115"/>
      <c r="DJ57" s="115"/>
      <c r="DK57" s="115"/>
      <c r="DL57" s="115"/>
      <c r="DM57" s="115"/>
      <c r="DN57" s="115"/>
      <c r="DO57" s="115"/>
      <c r="DP57" s="115"/>
      <c r="DQ57" s="115"/>
      <c r="DR57" s="115"/>
      <c r="DS57" s="115"/>
      <c r="DT57" s="115"/>
      <c r="DU57" s="115"/>
      <c r="DV57" s="115"/>
      <c r="DW57" s="115"/>
      <c r="DX57" s="115"/>
      <c r="DY57" s="115"/>
      <c r="DZ57" s="115"/>
      <c r="EA57" s="115"/>
    </row>
    <row r="58" spans="1:131" ht="21" customHeight="1" x14ac:dyDescent="0.25">
      <c r="A58" s="115"/>
      <c r="B58" s="115"/>
      <c r="C58" s="115"/>
      <c r="D58" s="115"/>
      <c r="E58" s="115"/>
      <c r="F58" s="115"/>
      <c r="G58" s="115"/>
      <c r="H58" s="115"/>
      <c r="I58" s="115"/>
      <c r="J58" s="115"/>
      <c r="K58" s="115"/>
      <c r="L58" s="115"/>
      <c r="M58" s="115"/>
      <c r="N58" s="115"/>
      <c r="O58" s="115"/>
      <c r="P58" s="115"/>
      <c r="Q58" s="115"/>
      <c r="R58" s="115"/>
      <c r="S58" s="115"/>
      <c r="T58" s="116"/>
      <c r="U58" s="116"/>
      <c r="V58" s="116"/>
      <c r="W58" s="115"/>
      <c r="X58" s="115"/>
      <c r="Y58" s="115"/>
      <c r="Z58" s="115"/>
      <c r="AA58" s="115"/>
      <c r="AB58" s="115"/>
      <c r="AC58" s="115"/>
      <c r="AD58" s="115"/>
      <c r="AE58" s="115"/>
      <c r="AF58" s="115"/>
      <c r="AG58" s="115"/>
      <c r="AH58" s="115"/>
      <c r="AI58" s="115"/>
      <c r="AJ58" s="115"/>
      <c r="AK58" s="115"/>
      <c r="AL58" s="115"/>
      <c r="AM58" s="115"/>
      <c r="AN58" s="115"/>
      <c r="AO58" s="115"/>
      <c r="AP58" s="115"/>
      <c r="AQ58" s="115"/>
      <c r="AR58" s="115"/>
      <c r="AS58" s="115"/>
      <c r="AT58" s="115"/>
      <c r="AU58" s="115"/>
      <c r="AV58" s="115"/>
      <c r="AW58" s="115"/>
      <c r="AX58" s="115"/>
      <c r="AY58" s="115"/>
      <c r="AZ58" s="115"/>
      <c r="BA58" s="115"/>
      <c r="BB58" s="115"/>
      <c r="BC58" s="115"/>
      <c r="BD58" s="115"/>
      <c r="BE58" s="115"/>
      <c r="BF58" s="115"/>
      <c r="BG58" s="115"/>
      <c r="BH58" s="115"/>
      <c r="BI58" s="115"/>
      <c r="BJ58" s="115"/>
      <c r="BK58" s="115"/>
      <c r="BL58" s="115"/>
      <c r="BM58" s="115"/>
      <c r="BN58" s="115"/>
      <c r="BO58" s="115"/>
      <c r="BP58" s="115"/>
      <c r="BQ58" s="115"/>
      <c r="BR58" s="115"/>
      <c r="BS58" s="115"/>
      <c r="BT58" s="115"/>
      <c r="BU58" s="115"/>
      <c r="BV58" s="115"/>
      <c r="BW58" s="115"/>
      <c r="BX58" s="115"/>
      <c r="BY58" s="115"/>
      <c r="BZ58" s="115"/>
      <c r="CA58" s="115"/>
      <c r="CB58" s="115"/>
      <c r="CC58" s="115"/>
      <c r="CD58" s="115"/>
      <c r="CE58" s="115"/>
      <c r="CF58" s="115"/>
      <c r="CG58" s="115"/>
      <c r="CH58" s="115"/>
      <c r="CI58" s="115"/>
      <c r="CJ58" s="115"/>
      <c r="CK58" s="115"/>
      <c r="CL58" s="115"/>
      <c r="CM58" s="115"/>
      <c r="CN58" s="115"/>
      <c r="CO58" s="115"/>
      <c r="CP58" s="115"/>
      <c r="CQ58" s="115"/>
      <c r="CR58" s="115"/>
      <c r="CS58" s="115"/>
      <c r="CT58" s="115"/>
      <c r="CU58" s="115"/>
      <c r="CV58" s="115"/>
      <c r="CW58" s="115"/>
      <c r="CX58" s="115"/>
      <c r="CY58" s="115"/>
      <c r="CZ58" s="115"/>
      <c r="DA58" s="115"/>
      <c r="DB58" s="115"/>
      <c r="DC58" s="115"/>
      <c r="DD58" s="115"/>
      <c r="DE58" s="115"/>
      <c r="DF58" s="115"/>
      <c r="DG58" s="115"/>
      <c r="DH58" s="115"/>
      <c r="DI58" s="115"/>
      <c r="DJ58" s="115"/>
      <c r="DK58" s="115"/>
      <c r="DL58" s="115"/>
      <c r="DM58" s="115"/>
      <c r="DN58" s="115"/>
      <c r="DO58" s="115"/>
      <c r="DP58" s="115"/>
      <c r="DQ58" s="115"/>
      <c r="DR58" s="115"/>
      <c r="DS58" s="115"/>
      <c r="DT58" s="115"/>
      <c r="DU58" s="115"/>
      <c r="DV58" s="115"/>
      <c r="DW58" s="115"/>
      <c r="DX58" s="115"/>
      <c r="DY58" s="115"/>
      <c r="DZ58" s="115"/>
      <c r="EA58" s="115"/>
    </row>
    <row r="59" spans="1:131" ht="21" customHeight="1" x14ac:dyDescent="0.25">
      <c r="A59" s="115"/>
      <c r="B59" s="115"/>
      <c r="C59" s="115"/>
      <c r="D59" s="115"/>
      <c r="E59" s="115"/>
      <c r="F59" s="115"/>
      <c r="G59" s="115"/>
      <c r="H59" s="115"/>
      <c r="I59" s="115"/>
      <c r="J59" s="115"/>
      <c r="K59" s="115"/>
      <c r="L59" s="115"/>
      <c r="M59" s="115"/>
      <c r="N59" s="115"/>
      <c r="O59" s="115"/>
      <c r="P59" s="115"/>
      <c r="Q59" s="115"/>
      <c r="R59" s="115"/>
      <c r="S59" s="115"/>
      <c r="T59" s="116"/>
      <c r="U59" s="116"/>
      <c r="V59" s="116"/>
      <c r="W59" s="115"/>
      <c r="X59" s="115"/>
      <c r="Y59" s="115"/>
      <c r="Z59" s="115"/>
      <c r="AA59" s="115"/>
      <c r="AB59" s="115"/>
      <c r="AC59" s="115"/>
      <c r="AD59" s="115"/>
      <c r="AE59" s="115"/>
      <c r="AF59" s="115"/>
      <c r="AG59" s="115"/>
      <c r="AH59" s="115"/>
      <c r="AI59" s="115"/>
      <c r="AJ59" s="115"/>
      <c r="AK59" s="115"/>
      <c r="AL59" s="115"/>
      <c r="AM59" s="115"/>
      <c r="AN59" s="115"/>
      <c r="AO59" s="115"/>
      <c r="AP59" s="115"/>
      <c r="AQ59" s="115"/>
      <c r="AR59" s="115"/>
      <c r="AS59" s="115"/>
      <c r="AT59" s="115"/>
      <c r="AU59" s="115"/>
      <c r="AV59" s="115"/>
      <c r="AW59" s="115"/>
      <c r="AX59" s="115"/>
      <c r="AY59" s="115"/>
      <c r="AZ59" s="115"/>
      <c r="BA59" s="115"/>
      <c r="BB59" s="115"/>
      <c r="BC59" s="115"/>
      <c r="BD59" s="115"/>
      <c r="BE59" s="115"/>
      <c r="BF59" s="115"/>
      <c r="BG59" s="115"/>
      <c r="BH59" s="115"/>
      <c r="BI59" s="115"/>
      <c r="BJ59" s="115"/>
      <c r="BK59" s="115"/>
      <c r="BL59" s="115"/>
      <c r="BM59" s="115"/>
      <c r="BN59" s="115"/>
      <c r="BO59" s="115"/>
      <c r="BP59" s="115"/>
      <c r="BQ59" s="115"/>
      <c r="BR59" s="115"/>
      <c r="BS59" s="115"/>
      <c r="BT59" s="115"/>
      <c r="BU59" s="115"/>
      <c r="BV59" s="115"/>
      <c r="BW59" s="115"/>
      <c r="BX59" s="115"/>
      <c r="BY59" s="115"/>
      <c r="BZ59" s="115"/>
      <c r="CA59" s="115"/>
      <c r="CB59" s="115"/>
      <c r="CC59" s="115"/>
      <c r="CD59" s="115"/>
      <c r="CE59" s="115"/>
      <c r="CF59" s="115"/>
      <c r="CG59" s="115"/>
      <c r="CH59" s="115"/>
      <c r="CI59" s="115"/>
      <c r="CJ59" s="115"/>
      <c r="CK59" s="115"/>
      <c r="CL59" s="115"/>
      <c r="CM59" s="115"/>
      <c r="CN59" s="115"/>
      <c r="CO59" s="115"/>
      <c r="CP59" s="115"/>
      <c r="CQ59" s="115"/>
      <c r="CR59" s="115"/>
      <c r="CS59" s="115"/>
      <c r="CT59" s="115"/>
      <c r="CU59" s="115"/>
      <c r="CV59" s="115"/>
      <c r="CW59" s="115"/>
      <c r="CX59" s="115"/>
      <c r="CY59" s="115"/>
      <c r="CZ59" s="115"/>
      <c r="DA59" s="115"/>
      <c r="DB59" s="115"/>
      <c r="DC59" s="115"/>
      <c r="DD59" s="115"/>
      <c r="DE59" s="115"/>
      <c r="DF59" s="115"/>
      <c r="DG59" s="115"/>
      <c r="DH59" s="115"/>
      <c r="DI59" s="115"/>
      <c r="DJ59" s="115"/>
      <c r="DK59" s="115"/>
      <c r="DL59" s="115"/>
      <c r="DM59" s="115"/>
      <c r="DN59" s="115"/>
      <c r="DO59" s="115"/>
      <c r="DP59" s="115"/>
      <c r="DQ59" s="115"/>
      <c r="DR59" s="115"/>
      <c r="DS59" s="115"/>
      <c r="DT59" s="115"/>
      <c r="DU59" s="115"/>
      <c r="DV59" s="115"/>
      <c r="DW59" s="115"/>
      <c r="DX59" s="115"/>
      <c r="DY59" s="115"/>
      <c r="DZ59" s="115"/>
      <c r="EA59" s="115"/>
    </row>
    <row r="60" spans="1:131" ht="21" customHeight="1" x14ac:dyDescent="0.25">
      <c r="A60" s="115"/>
      <c r="B60" s="115"/>
      <c r="C60" s="115"/>
      <c r="D60" s="115"/>
      <c r="E60" s="115"/>
      <c r="F60" s="115"/>
      <c r="G60" s="115"/>
      <c r="H60" s="115"/>
      <c r="I60" s="115"/>
      <c r="J60" s="115"/>
      <c r="K60" s="115"/>
      <c r="L60" s="115"/>
      <c r="M60" s="115"/>
      <c r="N60" s="115"/>
      <c r="O60" s="115"/>
      <c r="P60" s="115"/>
      <c r="Q60" s="115"/>
      <c r="R60" s="115"/>
      <c r="S60" s="115"/>
      <c r="T60" s="116"/>
      <c r="U60" s="116"/>
      <c r="V60" s="116"/>
      <c r="W60" s="115"/>
      <c r="X60" s="115"/>
      <c r="Y60" s="115"/>
      <c r="Z60" s="115"/>
      <c r="AA60" s="115"/>
      <c r="AB60" s="115"/>
      <c r="AC60" s="115"/>
      <c r="AD60" s="115"/>
      <c r="AE60" s="115"/>
      <c r="AF60" s="115"/>
      <c r="AG60" s="115"/>
      <c r="AH60" s="115"/>
      <c r="AI60" s="115"/>
      <c r="AJ60" s="115"/>
      <c r="AK60" s="115"/>
      <c r="AL60" s="115"/>
      <c r="AM60" s="115"/>
      <c r="AN60" s="115"/>
      <c r="AO60" s="115"/>
      <c r="AP60" s="115"/>
      <c r="AQ60" s="115"/>
      <c r="AR60" s="115"/>
      <c r="AS60" s="115"/>
      <c r="AT60" s="115"/>
      <c r="AU60" s="115"/>
      <c r="AV60" s="115"/>
      <c r="AW60" s="115"/>
      <c r="AX60" s="115"/>
      <c r="AY60" s="115"/>
      <c r="AZ60" s="115"/>
      <c r="BA60" s="115"/>
      <c r="BB60" s="115"/>
      <c r="BC60" s="115"/>
      <c r="BD60" s="115"/>
      <c r="BE60" s="115"/>
      <c r="BF60" s="115"/>
      <c r="BG60" s="115"/>
      <c r="BH60" s="115"/>
      <c r="BI60" s="115"/>
      <c r="BJ60" s="115"/>
      <c r="BK60" s="115"/>
      <c r="BL60" s="115"/>
      <c r="BM60" s="115"/>
      <c r="BN60" s="115"/>
      <c r="BO60" s="115"/>
      <c r="BP60" s="115"/>
      <c r="BQ60" s="115"/>
      <c r="BR60" s="115"/>
      <c r="BS60" s="115"/>
      <c r="BT60" s="115"/>
      <c r="BU60" s="115"/>
      <c r="BV60" s="115"/>
      <c r="BW60" s="115"/>
      <c r="BX60" s="115"/>
      <c r="BY60" s="115"/>
      <c r="BZ60" s="115"/>
      <c r="CA60" s="115"/>
      <c r="CB60" s="115"/>
      <c r="CC60" s="115"/>
      <c r="CD60" s="115"/>
      <c r="CE60" s="115"/>
      <c r="CF60" s="115"/>
      <c r="CG60" s="115"/>
      <c r="CH60" s="115"/>
      <c r="CI60" s="115"/>
      <c r="CJ60" s="115"/>
      <c r="CK60" s="115"/>
      <c r="CL60" s="115"/>
      <c r="CM60" s="115"/>
      <c r="CN60" s="115"/>
      <c r="CO60" s="115"/>
      <c r="CP60" s="115"/>
      <c r="CQ60" s="115"/>
      <c r="CR60" s="115"/>
      <c r="CS60" s="115"/>
      <c r="CT60" s="115"/>
      <c r="CU60" s="115"/>
      <c r="CV60" s="115"/>
      <c r="CW60" s="115"/>
      <c r="CX60" s="115"/>
      <c r="CY60" s="115"/>
      <c r="CZ60" s="115"/>
      <c r="DA60" s="115"/>
      <c r="DB60" s="115"/>
      <c r="DC60" s="115"/>
      <c r="DD60" s="115"/>
      <c r="DE60" s="115"/>
      <c r="DF60" s="115"/>
      <c r="DG60" s="115"/>
      <c r="DH60" s="115"/>
      <c r="DI60" s="115"/>
      <c r="DJ60" s="115"/>
      <c r="DK60" s="115"/>
      <c r="DL60" s="115"/>
      <c r="DM60" s="115"/>
      <c r="DN60" s="115"/>
      <c r="DO60" s="115"/>
      <c r="DP60" s="115"/>
      <c r="DQ60" s="115"/>
      <c r="DR60" s="115"/>
      <c r="DS60" s="115"/>
      <c r="DT60" s="115"/>
      <c r="DU60" s="115"/>
      <c r="DV60" s="115"/>
      <c r="DW60" s="115"/>
      <c r="DX60" s="115"/>
      <c r="DY60" s="115"/>
      <c r="DZ60" s="115"/>
      <c r="EA60" s="115"/>
    </row>
    <row r="61" spans="1:131" ht="21" customHeight="1" x14ac:dyDescent="0.25">
      <c r="D61" s="115"/>
      <c r="E61" s="115"/>
      <c r="F61" s="115"/>
      <c r="G61" s="115"/>
      <c r="H61" s="115"/>
      <c r="I61" s="115"/>
      <c r="J61" s="115"/>
      <c r="K61" s="115"/>
      <c r="L61" s="115"/>
      <c r="M61" s="115"/>
      <c r="N61" s="115"/>
      <c r="O61" s="115"/>
      <c r="P61" s="115"/>
      <c r="Q61" s="115"/>
      <c r="R61" s="115"/>
      <c r="S61" s="115"/>
      <c r="T61" s="116"/>
      <c r="U61" s="116"/>
      <c r="V61" s="116"/>
      <c r="W61" s="115"/>
      <c r="X61" s="115"/>
      <c r="Y61" s="115"/>
      <c r="Z61" s="115"/>
      <c r="AA61" s="115"/>
      <c r="AB61" s="115"/>
      <c r="AC61" s="115"/>
      <c r="AD61" s="115"/>
      <c r="AE61" s="115"/>
      <c r="AF61" s="115"/>
      <c r="AG61" s="115"/>
      <c r="AH61" s="115"/>
      <c r="AI61" s="115"/>
      <c r="AJ61" s="115"/>
      <c r="AK61" s="115"/>
      <c r="AL61" s="115"/>
      <c r="AM61" s="115"/>
      <c r="AN61" s="115"/>
      <c r="AO61" s="115"/>
      <c r="AP61" s="115"/>
      <c r="AQ61" s="115"/>
      <c r="AR61" s="115"/>
      <c r="AS61" s="115"/>
      <c r="AT61" s="115"/>
      <c r="AU61" s="115"/>
      <c r="AV61" s="115"/>
      <c r="AW61" s="115"/>
      <c r="AX61" s="115"/>
      <c r="AY61" s="115"/>
      <c r="AZ61" s="115"/>
      <c r="BA61" s="115"/>
      <c r="BB61" s="115"/>
      <c r="BC61" s="115"/>
      <c r="BD61" s="115"/>
      <c r="BE61" s="115"/>
      <c r="BF61" s="115"/>
      <c r="BG61" s="115"/>
      <c r="BH61" s="115"/>
      <c r="BI61" s="115"/>
      <c r="BJ61" s="115"/>
      <c r="BK61" s="115"/>
      <c r="BL61" s="115"/>
      <c r="BM61" s="115"/>
      <c r="BN61" s="115"/>
      <c r="BO61" s="115"/>
      <c r="BP61" s="115"/>
      <c r="BQ61" s="115"/>
      <c r="BR61" s="115"/>
      <c r="BS61" s="115"/>
      <c r="BT61" s="115"/>
      <c r="BU61" s="115"/>
      <c r="BV61" s="115"/>
      <c r="BW61" s="115"/>
      <c r="BX61" s="115"/>
      <c r="BY61" s="115"/>
      <c r="BZ61" s="115"/>
      <c r="CA61" s="115"/>
      <c r="CB61" s="115"/>
      <c r="CC61" s="115"/>
      <c r="CD61" s="115"/>
      <c r="CE61" s="115"/>
      <c r="CF61" s="115"/>
      <c r="CG61" s="115"/>
      <c r="CH61" s="115"/>
      <c r="CI61" s="115"/>
      <c r="CJ61" s="115"/>
      <c r="CK61" s="115"/>
      <c r="CL61" s="115"/>
      <c r="CM61" s="115"/>
      <c r="CN61" s="115"/>
      <c r="CO61" s="115"/>
      <c r="CP61" s="115"/>
      <c r="CQ61" s="115"/>
      <c r="CR61" s="115"/>
      <c r="CS61" s="115"/>
      <c r="CT61" s="115"/>
      <c r="CU61" s="115"/>
      <c r="CV61" s="115"/>
      <c r="CW61" s="115"/>
      <c r="CX61" s="115"/>
      <c r="CY61" s="115"/>
      <c r="CZ61" s="115"/>
      <c r="DA61" s="115"/>
      <c r="DB61" s="115"/>
      <c r="DC61" s="115"/>
      <c r="DD61" s="115"/>
      <c r="DE61" s="115"/>
      <c r="DF61" s="115"/>
      <c r="DG61" s="115"/>
      <c r="DH61" s="115"/>
      <c r="DI61" s="115"/>
      <c r="DJ61" s="115"/>
      <c r="DK61" s="115"/>
      <c r="DL61" s="115"/>
      <c r="DM61" s="115"/>
      <c r="DN61" s="115"/>
      <c r="DO61" s="115"/>
      <c r="DP61" s="115"/>
      <c r="DQ61" s="115"/>
      <c r="DR61" s="115"/>
      <c r="DS61" s="115"/>
      <c r="DT61" s="115"/>
      <c r="DU61" s="115"/>
      <c r="DV61" s="115"/>
      <c r="DW61" s="115"/>
      <c r="DX61" s="115"/>
      <c r="DY61" s="115"/>
      <c r="DZ61" s="115"/>
      <c r="EA61" s="115"/>
    </row>
    <row r="62" spans="1:131" ht="21" customHeight="1" x14ac:dyDescent="0.35">
      <c r="T62" s="94"/>
      <c r="U62" s="94"/>
      <c r="V62" s="94"/>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CI62" s="2"/>
      <c r="CJ62" s="3"/>
      <c r="CK62" s="115"/>
      <c r="CL62" s="115"/>
    </row>
    <row r="63" spans="1:131" ht="21" customHeight="1" x14ac:dyDescent="0.35">
      <c r="T63" s="94"/>
      <c r="U63" s="94"/>
      <c r="V63" s="94"/>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CI63" s="2"/>
      <c r="CJ63" s="3"/>
      <c r="CK63" s="115"/>
      <c r="CL63" s="115"/>
    </row>
    <row r="64" spans="1:131" ht="21" customHeight="1" x14ac:dyDescent="0.35">
      <c r="T64" s="94"/>
      <c r="U64" s="94"/>
      <c r="V64" s="94"/>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CI64" s="2"/>
      <c r="CJ64" s="3"/>
      <c r="CK64" s="115"/>
      <c r="CL64" s="115"/>
    </row>
    <row r="65" spans="20:90" ht="21" customHeight="1" x14ac:dyDescent="0.35">
      <c r="T65" s="94"/>
      <c r="U65" s="94"/>
      <c r="V65" s="94"/>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CI65" s="2"/>
      <c r="CJ65" s="3"/>
      <c r="CK65" s="115"/>
      <c r="CL65" s="115"/>
    </row>
    <row r="66" spans="20:90" ht="21" customHeight="1" x14ac:dyDescent="0.35">
      <c r="T66" s="94"/>
      <c r="U66" s="94"/>
      <c r="V66" s="94"/>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CI66" s="2"/>
      <c r="CJ66" s="3"/>
      <c r="CK66" s="115"/>
      <c r="CL66" s="115"/>
    </row>
    <row r="67" spans="20:90" ht="21" customHeight="1" x14ac:dyDescent="0.35">
      <c r="T67" s="94"/>
      <c r="U67" s="94"/>
      <c r="V67" s="94"/>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CI67" s="2"/>
      <c r="CJ67" s="3"/>
      <c r="CK67" s="115"/>
      <c r="CL67" s="115"/>
    </row>
    <row r="68" spans="20:90" ht="21" customHeight="1" x14ac:dyDescent="0.35">
      <c r="T68" s="94"/>
      <c r="U68" s="94"/>
      <c r="V68" s="94"/>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CI68" s="2"/>
      <c r="CJ68" s="3"/>
      <c r="CK68" s="115"/>
      <c r="CL68" s="115"/>
    </row>
    <row r="69" spans="20:90" ht="21" customHeight="1" x14ac:dyDescent="0.35">
      <c r="T69" s="94"/>
      <c r="U69" s="94"/>
      <c r="V69" s="94"/>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CI69" s="2"/>
      <c r="CJ69" s="3"/>
      <c r="CK69" s="115"/>
      <c r="CL69" s="115"/>
    </row>
    <row r="70" spans="20:90" ht="21" customHeight="1" x14ac:dyDescent="0.35">
      <c r="T70" s="94"/>
      <c r="U70" s="94"/>
      <c r="V70" s="94"/>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CI70" s="2"/>
      <c r="CJ70" s="3"/>
      <c r="CK70" s="115"/>
      <c r="CL70" s="115"/>
    </row>
    <row r="71" spans="20:90" ht="21" customHeight="1" x14ac:dyDescent="0.35">
      <c r="T71" s="94"/>
      <c r="U71" s="94"/>
      <c r="V71" s="94"/>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CI71" s="2"/>
      <c r="CJ71" s="3"/>
      <c r="CK71" s="115"/>
      <c r="CL71" s="115"/>
    </row>
    <row r="72" spans="20:90" ht="21" customHeight="1" x14ac:dyDescent="0.35">
      <c r="T72" s="94"/>
      <c r="U72" s="94"/>
      <c r="V72" s="94"/>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CI72" s="2"/>
      <c r="CJ72" s="3"/>
      <c r="CK72" s="115"/>
      <c r="CL72" s="115"/>
    </row>
    <row r="73" spans="20:90" ht="21" customHeight="1" x14ac:dyDescent="0.35">
      <c r="T73" s="94"/>
      <c r="U73" s="94"/>
      <c r="V73" s="94"/>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CI73" s="2"/>
      <c r="CJ73" s="3"/>
      <c r="CK73" s="115"/>
      <c r="CL73" s="115"/>
    </row>
    <row r="74" spans="20:90" ht="21" customHeight="1" x14ac:dyDescent="0.35">
      <c r="T74" s="94"/>
      <c r="U74" s="94"/>
      <c r="V74" s="94"/>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CI74" s="2"/>
      <c r="CJ74" s="3"/>
      <c r="CK74" s="115"/>
      <c r="CL74" s="115"/>
    </row>
    <row r="75" spans="20:90" ht="21" customHeight="1" x14ac:dyDescent="0.35">
      <c r="T75" s="94"/>
      <c r="U75" s="94"/>
      <c r="V75" s="94"/>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CI75" s="2"/>
      <c r="CJ75" s="3"/>
      <c r="CK75" s="115"/>
      <c r="CL75" s="115"/>
    </row>
    <row r="76" spans="20:90" ht="21" customHeight="1" x14ac:dyDescent="0.35">
      <c r="T76" s="94"/>
      <c r="U76" s="94"/>
      <c r="V76" s="94"/>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CI76" s="2"/>
      <c r="CJ76" s="3"/>
      <c r="CK76" s="115"/>
      <c r="CL76" s="115"/>
    </row>
    <row r="77" spans="20:90" ht="21" customHeight="1" x14ac:dyDescent="0.35">
      <c r="T77" s="94"/>
      <c r="U77" s="94"/>
      <c r="V77" s="94"/>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CI77" s="2"/>
      <c r="CJ77" s="3"/>
      <c r="CK77" s="115"/>
      <c r="CL77" s="115"/>
    </row>
    <row r="78" spans="20:90" ht="21" customHeight="1" x14ac:dyDescent="0.35">
      <c r="T78" s="94"/>
      <c r="U78" s="94"/>
      <c r="V78" s="94"/>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CI78" s="2"/>
      <c r="CJ78" s="3"/>
      <c r="CK78" s="115"/>
      <c r="CL78" s="115"/>
    </row>
    <row r="79" spans="20:90" ht="21" customHeight="1" x14ac:dyDescent="0.35">
      <c r="T79" s="94"/>
      <c r="U79" s="94"/>
      <c r="V79" s="94"/>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CI79" s="2"/>
      <c r="CJ79" s="3"/>
      <c r="CK79" s="115"/>
      <c r="CL79" s="115"/>
    </row>
    <row r="80" spans="20:90" ht="21" customHeight="1" x14ac:dyDescent="0.35">
      <c r="T80" s="94"/>
      <c r="U80" s="94"/>
      <c r="V80" s="94"/>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CI80" s="2"/>
      <c r="CJ80" s="3"/>
      <c r="CK80" s="115"/>
      <c r="CL80" s="115"/>
    </row>
    <row r="81" spans="20:90" ht="21" customHeight="1" x14ac:dyDescent="0.35">
      <c r="T81" s="94"/>
      <c r="U81" s="94"/>
      <c r="V81" s="94"/>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CI81" s="2"/>
      <c r="CJ81" s="3"/>
      <c r="CK81" s="115"/>
      <c r="CL81" s="115"/>
    </row>
    <row r="82" spans="20:90" ht="21" customHeight="1" x14ac:dyDescent="0.35">
      <c r="T82" s="94"/>
      <c r="U82" s="94"/>
      <c r="V82" s="94"/>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CI82" s="2"/>
      <c r="CJ82" s="3"/>
      <c r="CK82" s="115"/>
      <c r="CL82" s="115"/>
    </row>
    <row r="83" spans="20:90" ht="21" customHeight="1" x14ac:dyDescent="0.35">
      <c r="T83" s="94"/>
      <c r="U83" s="94"/>
      <c r="V83" s="94"/>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CI83" s="2"/>
      <c r="CJ83" s="3"/>
      <c r="CK83" s="115"/>
      <c r="CL83" s="115"/>
    </row>
    <row r="84" spans="20:90" ht="21" customHeight="1" x14ac:dyDescent="0.35">
      <c r="T84" s="94"/>
      <c r="U84" s="94"/>
      <c r="V84" s="94"/>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CI84" s="2"/>
      <c r="CJ84" s="3"/>
      <c r="CK84" s="115"/>
      <c r="CL84" s="115"/>
    </row>
    <row r="85" spans="20:90" ht="21" customHeight="1" x14ac:dyDescent="0.35">
      <c r="T85" s="94"/>
      <c r="U85" s="94"/>
      <c r="V85" s="94"/>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CI85" s="2"/>
      <c r="CJ85" s="3"/>
      <c r="CK85" s="115"/>
      <c r="CL85" s="115"/>
    </row>
    <row r="86" spans="20:90" ht="21" customHeight="1" x14ac:dyDescent="0.35">
      <c r="T86" s="94"/>
      <c r="U86" s="94"/>
      <c r="V86" s="94"/>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CI86" s="2"/>
      <c r="CJ86" s="3"/>
      <c r="CK86" s="115"/>
      <c r="CL86" s="115"/>
    </row>
    <row r="87" spans="20:90" ht="21" customHeight="1" x14ac:dyDescent="0.35">
      <c r="T87" s="94"/>
      <c r="U87" s="94"/>
      <c r="V87" s="94"/>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CI87" s="2"/>
      <c r="CJ87" s="3"/>
      <c r="CK87" s="115"/>
      <c r="CL87" s="115"/>
    </row>
    <row r="88" spans="20:90" ht="21" customHeight="1" x14ac:dyDescent="0.35">
      <c r="T88" s="94"/>
      <c r="U88" s="94"/>
      <c r="V88" s="94"/>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CI88" s="2"/>
      <c r="CJ88" s="3"/>
      <c r="CK88" s="115"/>
      <c r="CL88" s="115"/>
    </row>
    <row r="89" spans="20:90" ht="21" customHeight="1" x14ac:dyDescent="0.35">
      <c r="T89" s="94"/>
      <c r="U89" s="94"/>
      <c r="V89" s="94"/>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CI89" s="2"/>
      <c r="CJ89" s="3"/>
      <c r="CK89" s="115"/>
      <c r="CL89" s="115"/>
    </row>
    <row r="90" spans="20:90" ht="21" customHeight="1" x14ac:dyDescent="0.35">
      <c r="T90" s="94"/>
      <c r="U90" s="94"/>
      <c r="V90" s="94"/>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CI90" s="2"/>
      <c r="CJ90" s="3"/>
      <c r="CK90" s="115"/>
      <c r="CL90" s="115"/>
    </row>
    <row r="91" spans="20:90" ht="21" customHeight="1" x14ac:dyDescent="0.35">
      <c r="T91" s="94"/>
      <c r="U91" s="94"/>
      <c r="V91" s="94"/>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CI91" s="2"/>
      <c r="CJ91" s="3"/>
      <c r="CK91" s="115"/>
      <c r="CL91" s="115"/>
    </row>
    <row r="92" spans="20:90" ht="21" customHeight="1" x14ac:dyDescent="0.35">
      <c r="T92" s="94"/>
      <c r="U92" s="94"/>
      <c r="V92" s="94"/>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CI92" s="2"/>
      <c r="CJ92" s="3"/>
      <c r="CK92" s="115"/>
      <c r="CL92" s="115"/>
    </row>
    <row r="93" spans="20:90" ht="21" customHeight="1" x14ac:dyDescent="0.35">
      <c r="T93" s="94"/>
      <c r="U93" s="94"/>
      <c r="V93" s="94"/>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CI93" s="2"/>
      <c r="CJ93" s="3"/>
      <c r="CK93" s="115"/>
      <c r="CL93" s="115"/>
    </row>
    <row r="94" spans="20:90" ht="21" customHeight="1" x14ac:dyDescent="0.35">
      <c r="T94" s="94"/>
      <c r="U94" s="94"/>
      <c r="V94" s="94"/>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CI94" s="2"/>
      <c r="CJ94" s="3"/>
      <c r="CK94" s="115"/>
      <c r="CL94" s="115"/>
    </row>
    <row r="95" spans="20:90" ht="21" customHeight="1" x14ac:dyDescent="0.35">
      <c r="T95" s="94"/>
      <c r="U95" s="94"/>
      <c r="V95" s="94"/>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CI95" s="2"/>
      <c r="CJ95" s="3"/>
      <c r="CK95" s="115"/>
      <c r="CL95" s="115"/>
    </row>
    <row r="96" spans="20:90" ht="21" customHeight="1" x14ac:dyDescent="0.35">
      <c r="T96" s="94"/>
      <c r="U96" s="94"/>
      <c r="V96" s="94"/>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CI96" s="2"/>
      <c r="CJ96" s="3"/>
      <c r="CK96" s="115"/>
      <c r="CL96" s="115"/>
    </row>
    <row r="97" spans="20:90" ht="21" customHeight="1" x14ac:dyDescent="0.35">
      <c r="T97" s="94"/>
      <c r="U97" s="94"/>
      <c r="V97" s="94"/>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CI97" s="2"/>
      <c r="CJ97" s="3"/>
      <c r="CK97" s="115"/>
      <c r="CL97" s="115"/>
    </row>
    <row r="98" spans="20:90" ht="21" customHeight="1" x14ac:dyDescent="0.35">
      <c r="T98" s="94"/>
      <c r="U98" s="94"/>
      <c r="V98" s="94"/>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CI98" s="2"/>
      <c r="CJ98" s="3"/>
      <c r="CK98" s="115"/>
      <c r="CL98" s="115"/>
    </row>
    <row r="99" spans="20:90" ht="21" customHeight="1" x14ac:dyDescent="0.35">
      <c r="T99" s="94"/>
      <c r="U99" s="94"/>
      <c r="V99" s="94"/>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CI99" s="2"/>
      <c r="CJ99" s="3"/>
      <c r="CK99" s="115"/>
      <c r="CL99" s="115"/>
    </row>
    <row r="100" spans="20:90" ht="21" customHeight="1" x14ac:dyDescent="0.35">
      <c r="T100" s="94"/>
      <c r="U100" s="94"/>
      <c r="V100" s="94"/>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CI100" s="2"/>
      <c r="CJ100" s="3"/>
      <c r="CK100" s="115"/>
      <c r="CL100" s="115"/>
    </row>
    <row r="101" spans="20:90" ht="21" customHeight="1" x14ac:dyDescent="0.35">
      <c r="T101" s="94"/>
      <c r="U101" s="94"/>
      <c r="V101" s="94"/>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CI101" s="2"/>
      <c r="CJ101" s="3"/>
      <c r="CK101" s="115"/>
      <c r="CL101" s="115"/>
    </row>
    <row r="102" spans="20:90" ht="21" customHeight="1" x14ac:dyDescent="0.35">
      <c r="T102" s="94"/>
      <c r="U102" s="94"/>
      <c r="V102" s="94"/>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CI102" s="2"/>
      <c r="CJ102" s="3"/>
      <c r="CK102" s="115"/>
      <c r="CL102" s="115"/>
    </row>
    <row r="103" spans="20:90" ht="21" customHeight="1" x14ac:dyDescent="0.35">
      <c r="T103" s="94"/>
      <c r="U103" s="94"/>
      <c r="V103" s="94"/>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CI103" s="2"/>
      <c r="CJ103" s="3"/>
      <c r="CK103" s="115"/>
      <c r="CL103" s="115"/>
    </row>
    <row r="104" spans="20:90" ht="21" customHeight="1" x14ac:dyDescent="0.35">
      <c r="T104" s="94"/>
      <c r="U104" s="94"/>
      <c r="V104" s="94"/>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CI104" s="2"/>
      <c r="CJ104" s="3"/>
      <c r="CK104" s="115"/>
      <c r="CL104" s="115"/>
    </row>
    <row r="105" spans="20:90" ht="21" customHeight="1" x14ac:dyDescent="0.35">
      <c r="T105" s="94"/>
      <c r="U105" s="94"/>
      <c r="V105" s="94"/>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CI105" s="2"/>
      <c r="CJ105" s="3"/>
      <c r="CK105" s="115"/>
      <c r="CL105" s="115"/>
    </row>
    <row r="106" spans="20:90" ht="21" customHeight="1" x14ac:dyDescent="0.35">
      <c r="T106" s="94"/>
      <c r="U106" s="94"/>
      <c r="V106" s="94"/>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CI106" s="2"/>
      <c r="CJ106" s="3"/>
      <c r="CK106" s="115"/>
      <c r="CL106" s="115"/>
    </row>
    <row r="107" spans="20:90" ht="21" customHeight="1" x14ac:dyDescent="0.35">
      <c r="T107" s="94"/>
      <c r="U107" s="94"/>
      <c r="V107" s="94"/>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CI107" s="2"/>
      <c r="CJ107" s="3"/>
      <c r="CK107" s="115"/>
      <c r="CL107" s="115"/>
    </row>
    <row r="108" spans="20:90" ht="21" customHeight="1" x14ac:dyDescent="0.35">
      <c r="T108" s="94"/>
      <c r="U108" s="94"/>
      <c r="V108" s="94"/>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CI108" s="2"/>
      <c r="CJ108" s="3"/>
      <c r="CK108" s="115"/>
      <c r="CL108" s="115"/>
    </row>
    <row r="109" spans="20:90" ht="21" customHeight="1" x14ac:dyDescent="0.35">
      <c r="T109" s="94"/>
      <c r="U109" s="94"/>
      <c r="V109" s="94"/>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CI109" s="2"/>
      <c r="CJ109" s="3"/>
      <c r="CK109" s="115"/>
      <c r="CL109" s="115"/>
    </row>
    <row r="110" spans="20:90" ht="21" customHeight="1" x14ac:dyDescent="0.35">
      <c r="T110" s="94"/>
      <c r="U110" s="94"/>
      <c r="V110" s="94"/>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CI110" s="2"/>
      <c r="CJ110" s="3"/>
      <c r="CK110" s="115"/>
      <c r="CL110" s="115"/>
    </row>
    <row r="111" spans="20:90" ht="21" customHeight="1" x14ac:dyDescent="0.35">
      <c r="T111" s="94"/>
      <c r="U111" s="94"/>
      <c r="V111" s="94"/>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CI111" s="2"/>
      <c r="CJ111" s="3"/>
      <c r="CK111" s="115"/>
      <c r="CL111" s="115"/>
    </row>
    <row r="112" spans="20:90" ht="21" customHeight="1" x14ac:dyDescent="0.35">
      <c r="T112" s="94"/>
      <c r="U112" s="94"/>
      <c r="V112" s="94"/>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CI112" s="2"/>
      <c r="CJ112" s="3"/>
      <c r="CK112" s="115"/>
      <c r="CL112" s="115"/>
    </row>
    <row r="113" spans="20:90" ht="21" customHeight="1" x14ac:dyDescent="0.35">
      <c r="T113" s="94"/>
      <c r="U113" s="94"/>
      <c r="V113" s="94"/>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CI113" s="2"/>
      <c r="CJ113" s="3"/>
      <c r="CK113" s="115"/>
      <c r="CL113" s="115"/>
    </row>
    <row r="114" spans="20:90" ht="21" customHeight="1" x14ac:dyDescent="0.35">
      <c r="T114" s="94"/>
      <c r="U114" s="94"/>
      <c r="V114" s="94"/>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CI114" s="2"/>
      <c r="CJ114" s="3"/>
      <c r="CK114" s="115"/>
      <c r="CL114" s="115"/>
    </row>
    <row r="115" spans="20:90" ht="21" customHeight="1" x14ac:dyDescent="0.35">
      <c r="T115" s="94"/>
      <c r="U115" s="94"/>
      <c r="V115" s="94"/>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CI115" s="2"/>
      <c r="CJ115" s="3"/>
      <c r="CK115" s="115"/>
      <c r="CL115" s="115"/>
    </row>
    <row r="116" spans="20:90" ht="21" customHeight="1" x14ac:dyDescent="0.35">
      <c r="T116" s="94"/>
      <c r="U116" s="94"/>
      <c r="V116" s="94"/>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CI116" s="2"/>
      <c r="CJ116" s="3"/>
      <c r="CK116" s="115"/>
      <c r="CL116" s="115"/>
    </row>
    <row r="117" spans="20:90" ht="21" customHeight="1" x14ac:dyDescent="0.35">
      <c r="T117" s="94"/>
      <c r="U117" s="94"/>
      <c r="V117" s="94"/>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CI117" s="2"/>
      <c r="CJ117" s="3"/>
      <c r="CK117" s="115"/>
      <c r="CL117" s="115"/>
    </row>
    <row r="118" spans="20:90" ht="21" customHeight="1" x14ac:dyDescent="0.35">
      <c r="T118" s="94"/>
      <c r="U118" s="94"/>
      <c r="V118" s="94"/>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CI118" s="2"/>
      <c r="CJ118" s="3"/>
      <c r="CK118" s="115"/>
      <c r="CL118" s="115"/>
    </row>
    <row r="119" spans="20:90" ht="21" customHeight="1" x14ac:dyDescent="0.35">
      <c r="T119" s="94"/>
      <c r="U119" s="94"/>
      <c r="V119" s="94"/>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CI119" s="2"/>
      <c r="CJ119" s="3"/>
      <c r="CK119" s="115"/>
      <c r="CL119" s="115"/>
    </row>
    <row r="120" spans="20:90" ht="21" customHeight="1" x14ac:dyDescent="0.35">
      <c r="T120" s="94"/>
      <c r="U120" s="94"/>
      <c r="V120" s="94"/>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CI120" s="2"/>
      <c r="CJ120" s="3"/>
      <c r="CK120" s="115"/>
      <c r="CL120" s="115"/>
    </row>
    <row r="121" spans="20:90" ht="21" customHeight="1" x14ac:dyDescent="0.35">
      <c r="T121" s="94"/>
      <c r="U121" s="94"/>
      <c r="V121" s="94"/>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CI121" s="2"/>
      <c r="CJ121" s="3"/>
      <c r="CK121" s="115"/>
      <c r="CL121" s="115"/>
    </row>
    <row r="122" spans="20:90" ht="21" customHeight="1" x14ac:dyDescent="0.35">
      <c r="T122" s="94"/>
      <c r="U122" s="94"/>
      <c r="V122" s="94"/>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CI122" s="2"/>
      <c r="CJ122" s="3"/>
      <c r="CK122" s="115"/>
      <c r="CL122" s="115"/>
    </row>
    <row r="123" spans="20:90" ht="21" customHeight="1" x14ac:dyDescent="0.35">
      <c r="T123" s="94"/>
      <c r="U123" s="94"/>
      <c r="V123" s="94"/>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CI123" s="2"/>
      <c r="CJ123" s="3"/>
      <c r="CK123" s="115"/>
      <c r="CL123" s="115"/>
    </row>
    <row r="124" spans="20:90" ht="21" customHeight="1" x14ac:dyDescent="0.35">
      <c r="T124" s="94"/>
      <c r="U124" s="94"/>
      <c r="V124" s="94"/>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CI124" s="2"/>
      <c r="CJ124" s="3"/>
      <c r="CK124" s="115"/>
      <c r="CL124" s="115"/>
    </row>
    <row r="125" spans="20:90" ht="21" customHeight="1" x14ac:dyDescent="0.35">
      <c r="T125" s="94"/>
      <c r="U125" s="94"/>
      <c r="V125" s="94"/>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CI125" s="2"/>
      <c r="CJ125" s="3"/>
      <c r="CK125" s="115"/>
      <c r="CL125" s="115"/>
    </row>
    <row r="126" spans="20:90" ht="21" customHeight="1" x14ac:dyDescent="0.35">
      <c r="T126" s="94"/>
      <c r="U126" s="94"/>
      <c r="V126" s="94"/>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CI126" s="2"/>
      <c r="CJ126" s="3"/>
      <c r="CK126" s="115"/>
      <c r="CL126" s="115"/>
    </row>
    <row r="127" spans="20:90" ht="21" customHeight="1" x14ac:dyDescent="0.35">
      <c r="T127" s="94"/>
      <c r="U127" s="94"/>
      <c r="V127" s="94"/>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CI127" s="2"/>
      <c r="CJ127" s="3"/>
      <c r="CK127" s="115"/>
      <c r="CL127" s="115"/>
    </row>
    <row r="128" spans="20:90" ht="21" customHeight="1" x14ac:dyDescent="0.35">
      <c r="T128" s="94"/>
      <c r="U128" s="94"/>
      <c r="V128" s="94"/>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CI128" s="2"/>
      <c r="CJ128" s="3"/>
      <c r="CK128" s="115"/>
      <c r="CL128" s="115"/>
    </row>
    <row r="129" spans="20:90" ht="21" customHeight="1" x14ac:dyDescent="0.35">
      <c r="T129" s="94"/>
      <c r="U129" s="94"/>
      <c r="V129" s="94"/>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CI129" s="2"/>
      <c r="CJ129" s="3"/>
      <c r="CK129" s="115"/>
      <c r="CL129" s="115"/>
    </row>
    <row r="130" spans="20:90" ht="21" customHeight="1" x14ac:dyDescent="0.35">
      <c r="T130" s="94"/>
      <c r="U130" s="94"/>
      <c r="V130" s="94"/>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CI130" s="2"/>
      <c r="CJ130" s="3"/>
      <c r="CK130" s="115"/>
      <c r="CL130" s="115"/>
    </row>
    <row r="131" spans="20:90" ht="21" customHeight="1" x14ac:dyDescent="0.35">
      <c r="T131" s="94"/>
      <c r="U131" s="94"/>
      <c r="V131" s="94"/>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CI131" s="2"/>
      <c r="CJ131" s="3"/>
      <c r="CK131" s="115"/>
      <c r="CL131" s="115"/>
    </row>
    <row r="132" spans="20:90" ht="21" customHeight="1" x14ac:dyDescent="0.35">
      <c r="T132" s="94"/>
      <c r="U132" s="94"/>
      <c r="V132" s="94"/>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CI132" s="2"/>
      <c r="CJ132" s="3"/>
      <c r="CK132" s="115"/>
      <c r="CL132" s="115"/>
    </row>
    <row r="133" spans="20:90" ht="21" customHeight="1" x14ac:dyDescent="0.35">
      <c r="T133" s="94"/>
      <c r="U133" s="94"/>
      <c r="V133" s="94"/>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CI133" s="2"/>
      <c r="CJ133" s="3"/>
      <c r="CK133" s="115"/>
      <c r="CL133" s="115"/>
    </row>
    <row r="134" spans="20:90" ht="21" customHeight="1" x14ac:dyDescent="0.35">
      <c r="T134" s="94"/>
      <c r="U134" s="94"/>
      <c r="V134" s="94"/>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CI134" s="2"/>
      <c r="CJ134" s="3"/>
      <c r="CK134" s="115"/>
      <c r="CL134" s="115"/>
    </row>
    <row r="135" spans="20:90" ht="21" customHeight="1" x14ac:dyDescent="0.35">
      <c r="T135" s="94"/>
      <c r="U135" s="94"/>
      <c r="V135" s="94"/>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CI135" s="2"/>
      <c r="CJ135" s="3"/>
      <c r="CK135" s="115"/>
      <c r="CL135" s="115"/>
    </row>
    <row r="136" spans="20:90" ht="21" customHeight="1" x14ac:dyDescent="0.35">
      <c r="T136" s="94"/>
      <c r="U136" s="94"/>
      <c r="V136" s="94"/>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CI136" s="2"/>
      <c r="CJ136" s="3"/>
      <c r="CK136" s="115"/>
      <c r="CL136" s="115"/>
    </row>
    <row r="137" spans="20:90" ht="21" customHeight="1" x14ac:dyDescent="0.35">
      <c r="T137" s="94"/>
      <c r="U137" s="94"/>
      <c r="V137" s="94"/>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CI137" s="2"/>
      <c r="CJ137" s="3"/>
      <c r="CK137" s="115"/>
      <c r="CL137" s="115"/>
    </row>
    <row r="138" spans="20:90" ht="21" customHeight="1" x14ac:dyDescent="0.35">
      <c r="T138" s="94"/>
      <c r="U138" s="94"/>
      <c r="V138" s="94"/>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CI138" s="2"/>
      <c r="CJ138" s="3"/>
      <c r="CK138" s="115"/>
      <c r="CL138" s="115"/>
    </row>
    <row r="139" spans="20:90" ht="21" customHeight="1" x14ac:dyDescent="0.35">
      <c r="T139" s="94"/>
      <c r="U139" s="94"/>
      <c r="V139" s="94"/>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CI139" s="2"/>
      <c r="CJ139" s="3"/>
      <c r="CK139" s="115"/>
      <c r="CL139" s="115"/>
    </row>
    <row r="140" spans="20:90" ht="21" customHeight="1" x14ac:dyDescent="0.35">
      <c r="T140" s="94"/>
      <c r="U140" s="94"/>
      <c r="V140" s="94"/>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CI140" s="2"/>
      <c r="CJ140" s="3"/>
      <c r="CK140" s="115"/>
      <c r="CL140" s="115"/>
    </row>
    <row r="141" spans="20:90" ht="21" customHeight="1" x14ac:dyDescent="0.35">
      <c r="T141" s="94"/>
      <c r="U141" s="94"/>
      <c r="V141" s="94"/>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CI141" s="2"/>
      <c r="CJ141" s="3"/>
      <c r="CK141" s="115"/>
      <c r="CL141" s="115"/>
    </row>
    <row r="142" spans="20:90" ht="21" customHeight="1" x14ac:dyDescent="0.35">
      <c r="T142" s="94"/>
      <c r="U142" s="94"/>
      <c r="V142" s="94"/>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CI142" s="2"/>
      <c r="CJ142" s="3"/>
      <c r="CK142" s="115"/>
      <c r="CL142" s="115"/>
    </row>
    <row r="143" spans="20:90" ht="21" customHeight="1" x14ac:dyDescent="0.35">
      <c r="T143" s="94"/>
      <c r="U143" s="94"/>
      <c r="V143" s="94"/>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CI143" s="2"/>
      <c r="CJ143" s="3"/>
      <c r="CK143" s="115"/>
      <c r="CL143" s="115"/>
    </row>
    <row r="144" spans="20:90" ht="21" customHeight="1" x14ac:dyDescent="0.35">
      <c r="T144" s="94"/>
      <c r="U144" s="94"/>
      <c r="V144" s="94"/>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CI144" s="2"/>
      <c r="CJ144" s="3"/>
      <c r="CK144" s="115"/>
      <c r="CL144" s="115"/>
    </row>
    <row r="145" spans="20:90" ht="21" customHeight="1" x14ac:dyDescent="0.35">
      <c r="T145" s="94"/>
      <c r="U145" s="94"/>
      <c r="V145" s="94"/>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CI145" s="2"/>
      <c r="CJ145" s="3"/>
      <c r="CK145" s="115"/>
      <c r="CL145" s="115"/>
    </row>
    <row r="146" spans="20:90" ht="21" customHeight="1" x14ac:dyDescent="0.35">
      <c r="T146" s="94"/>
      <c r="U146" s="94"/>
      <c r="V146" s="94"/>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CI146" s="2"/>
      <c r="CJ146" s="3"/>
      <c r="CK146" s="115"/>
      <c r="CL146" s="115"/>
    </row>
    <row r="147" spans="20:90" ht="21" customHeight="1" x14ac:dyDescent="0.35">
      <c r="T147" s="94"/>
      <c r="U147" s="94"/>
      <c r="V147" s="94"/>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CI147" s="2"/>
      <c r="CJ147" s="3"/>
      <c r="CK147" s="115"/>
      <c r="CL147" s="115"/>
    </row>
    <row r="148" spans="20:90" ht="21" customHeight="1" x14ac:dyDescent="0.35">
      <c r="T148" s="94"/>
      <c r="U148" s="94"/>
      <c r="V148" s="94"/>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CI148" s="2"/>
      <c r="CJ148" s="3"/>
      <c r="CK148" s="115"/>
      <c r="CL148" s="115"/>
    </row>
    <row r="149" spans="20:90" ht="21" customHeight="1" x14ac:dyDescent="0.35">
      <c r="T149" s="94"/>
      <c r="U149" s="94"/>
      <c r="V149" s="94"/>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CI149" s="2"/>
      <c r="CJ149" s="3"/>
      <c r="CK149" s="115"/>
      <c r="CL149" s="115"/>
    </row>
    <row r="150" spans="20:90" ht="21" customHeight="1" x14ac:dyDescent="0.35">
      <c r="T150" s="94"/>
      <c r="U150" s="94"/>
      <c r="V150" s="94"/>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CI150" s="2"/>
      <c r="CJ150" s="3"/>
      <c r="CK150" s="115"/>
      <c r="CL150" s="115"/>
    </row>
    <row r="151" spans="20:90" ht="21" customHeight="1" x14ac:dyDescent="0.35">
      <c r="T151" s="94"/>
      <c r="U151" s="94"/>
      <c r="V151" s="94"/>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CI151" s="2"/>
      <c r="CJ151" s="3"/>
      <c r="CK151" s="115"/>
      <c r="CL151" s="115"/>
    </row>
    <row r="152" spans="20:90" ht="21" customHeight="1" x14ac:dyDescent="0.35">
      <c r="T152" s="94"/>
      <c r="U152" s="94"/>
      <c r="V152" s="94"/>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CI152" s="2"/>
      <c r="CJ152" s="3"/>
      <c r="CK152" s="115"/>
      <c r="CL152" s="115"/>
    </row>
    <row r="153" spans="20:90" ht="21" customHeight="1" x14ac:dyDescent="0.35">
      <c r="T153" s="94"/>
      <c r="U153" s="94"/>
      <c r="V153" s="94"/>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CI153" s="2"/>
      <c r="CJ153" s="3"/>
      <c r="CK153" s="115"/>
      <c r="CL153" s="115"/>
    </row>
    <row r="154" spans="20:90" ht="21" customHeight="1" x14ac:dyDescent="0.35">
      <c r="T154" s="94"/>
      <c r="U154" s="94"/>
      <c r="V154" s="94"/>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CI154" s="2"/>
      <c r="CJ154" s="3"/>
      <c r="CK154" s="115"/>
      <c r="CL154" s="115"/>
    </row>
    <row r="155" spans="20:90" ht="21" customHeight="1" x14ac:dyDescent="0.35">
      <c r="T155" s="94"/>
      <c r="U155" s="94"/>
      <c r="V155" s="94"/>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CI155" s="2"/>
      <c r="CJ155" s="3"/>
      <c r="CK155" s="115"/>
      <c r="CL155" s="115"/>
    </row>
    <row r="156" spans="20:90" ht="21" customHeight="1" x14ac:dyDescent="0.35">
      <c r="T156" s="94"/>
      <c r="U156" s="94"/>
      <c r="V156" s="94"/>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CI156" s="2"/>
      <c r="CJ156" s="3"/>
      <c r="CK156" s="115"/>
      <c r="CL156" s="115"/>
    </row>
    <row r="157" spans="20:90" ht="21" customHeight="1" x14ac:dyDescent="0.35">
      <c r="T157" s="94"/>
      <c r="U157" s="94"/>
      <c r="V157" s="94"/>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CI157" s="2"/>
      <c r="CJ157" s="3"/>
      <c r="CK157" s="115"/>
      <c r="CL157" s="115"/>
    </row>
    <row r="158" spans="20:90" ht="21" customHeight="1" x14ac:dyDescent="0.35">
      <c r="T158" s="94"/>
      <c r="U158" s="94"/>
      <c r="V158" s="94"/>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CI158" s="2"/>
      <c r="CJ158" s="3"/>
      <c r="CK158" s="115"/>
      <c r="CL158" s="115"/>
    </row>
    <row r="159" spans="20:90" ht="21" customHeight="1" x14ac:dyDescent="0.35">
      <c r="T159" s="94"/>
      <c r="U159" s="94"/>
      <c r="V159" s="94"/>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CI159" s="2"/>
      <c r="CJ159" s="3"/>
      <c r="CK159" s="115"/>
      <c r="CL159" s="115"/>
    </row>
    <row r="160" spans="20:90" ht="21" customHeight="1" x14ac:dyDescent="0.35">
      <c r="T160" s="94"/>
      <c r="U160" s="94"/>
      <c r="V160" s="94"/>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CI160" s="2"/>
      <c r="CJ160" s="3"/>
      <c r="CK160" s="115"/>
      <c r="CL160" s="115"/>
    </row>
    <row r="161" spans="20:90" ht="21" customHeight="1" x14ac:dyDescent="0.35">
      <c r="T161" s="94"/>
      <c r="U161" s="94"/>
      <c r="V161" s="94"/>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CI161" s="2"/>
      <c r="CJ161" s="3"/>
      <c r="CK161" s="115"/>
      <c r="CL161" s="115"/>
    </row>
    <row r="162" spans="20:90" ht="21" customHeight="1" x14ac:dyDescent="0.35">
      <c r="T162" s="94"/>
      <c r="U162" s="94"/>
      <c r="V162" s="94"/>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CI162" s="2"/>
      <c r="CJ162" s="3"/>
      <c r="CK162" s="115"/>
      <c r="CL162" s="115"/>
    </row>
    <row r="163" spans="20:90" ht="21" customHeight="1" x14ac:dyDescent="0.35">
      <c r="T163" s="94"/>
      <c r="U163" s="94"/>
      <c r="V163" s="94"/>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CI163" s="2"/>
      <c r="CJ163" s="3"/>
      <c r="CK163" s="115"/>
      <c r="CL163" s="115"/>
    </row>
    <row r="164" spans="20:90" ht="21" customHeight="1" x14ac:dyDescent="0.35">
      <c r="T164" s="94"/>
      <c r="U164" s="94"/>
      <c r="V164" s="94"/>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CI164" s="2"/>
      <c r="CJ164" s="3"/>
      <c r="CK164" s="115"/>
      <c r="CL164" s="115"/>
    </row>
    <row r="165" spans="20:90" ht="21" customHeight="1" x14ac:dyDescent="0.35">
      <c r="T165" s="94"/>
      <c r="U165" s="94"/>
      <c r="V165" s="94"/>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CI165" s="2"/>
      <c r="CJ165" s="3"/>
      <c r="CK165" s="115"/>
      <c r="CL165" s="115"/>
    </row>
    <row r="166" spans="20:90" ht="21" customHeight="1" x14ac:dyDescent="0.35">
      <c r="T166" s="94"/>
      <c r="U166" s="94"/>
      <c r="V166" s="94"/>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CI166" s="2"/>
      <c r="CJ166" s="3"/>
      <c r="CK166" s="115"/>
      <c r="CL166" s="115"/>
    </row>
    <row r="167" spans="20:90" ht="21" customHeight="1" x14ac:dyDescent="0.35">
      <c r="T167" s="94"/>
      <c r="U167" s="94"/>
      <c r="V167" s="94"/>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CI167" s="2"/>
      <c r="CJ167" s="3"/>
      <c r="CK167" s="115"/>
      <c r="CL167" s="115"/>
    </row>
    <row r="168" spans="20:90" ht="21" customHeight="1" x14ac:dyDescent="0.35">
      <c r="T168" s="94"/>
      <c r="U168" s="94"/>
      <c r="V168" s="94"/>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CI168" s="2"/>
      <c r="CJ168" s="3"/>
      <c r="CK168" s="115"/>
      <c r="CL168" s="115"/>
    </row>
    <row r="169" spans="20:90" ht="21" customHeight="1" x14ac:dyDescent="0.35">
      <c r="T169" s="94"/>
      <c r="U169" s="94"/>
      <c r="V169" s="94"/>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CI169" s="2"/>
      <c r="CJ169" s="3"/>
      <c r="CK169" s="115"/>
      <c r="CL169" s="115"/>
    </row>
    <row r="170" spans="20:90" ht="21" customHeight="1" x14ac:dyDescent="0.35">
      <c r="T170" s="94"/>
      <c r="U170" s="94"/>
      <c r="V170" s="94"/>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CI170" s="2"/>
      <c r="CJ170" s="3"/>
      <c r="CK170" s="115"/>
      <c r="CL170" s="115"/>
    </row>
    <row r="171" spans="20:90" ht="21" customHeight="1" x14ac:dyDescent="0.35">
      <c r="T171" s="94"/>
      <c r="U171" s="94"/>
      <c r="V171" s="94"/>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CI171" s="2"/>
      <c r="CJ171" s="3"/>
      <c r="CK171" s="115"/>
      <c r="CL171" s="115"/>
    </row>
    <row r="172" spans="20:90" ht="21" customHeight="1" x14ac:dyDescent="0.35">
      <c r="T172" s="94"/>
      <c r="U172" s="94"/>
      <c r="V172" s="94"/>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CI172" s="2"/>
      <c r="CJ172" s="3"/>
      <c r="CK172" s="115"/>
      <c r="CL172" s="115"/>
    </row>
    <row r="173" spans="20:90" ht="21" customHeight="1" x14ac:dyDescent="0.35">
      <c r="T173" s="94"/>
      <c r="U173" s="94"/>
      <c r="V173" s="94"/>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CI173" s="2"/>
      <c r="CJ173" s="3"/>
      <c r="CK173" s="115"/>
      <c r="CL173" s="115"/>
    </row>
    <row r="174" spans="20:90" ht="21" customHeight="1" x14ac:dyDescent="0.35">
      <c r="T174" s="94"/>
      <c r="U174" s="94"/>
      <c r="V174" s="94"/>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CI174" s="2"/>
      <c r="CJ174" s="3"/>
      <c r="CK174" s="115"/>
      <c r="CL174" s="115"/>
    </row>
    <row r="175" spans="20:90" ht="21" customHeight="1" x14ac:dyDescent="0.35">
      <c r="T175" s="94"/>
      <c r="U175" s="94"/>
      <c r="V175" s="94"/>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CI175" s="2"/>
      <c r="CJ175" s="3"/>
      <c r="CK175" s="115"/>
      <c r="CL175" s="115"/>
    </row>
    <row r="176" spans="20:90" ht="21" customHeight="1" x14ac:dyDescent="0.35">
      <c r="T176" s="94"/>
      <c r="U176" s="94"/>
      <c r="V176" s="94"/>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CI176" s="2"/>
      <c r="CJ176" s="3"/>
      <c r="CK176" s="115"/>
      <c r="CL176" s="115"/>
    </row>
    <row r="177" spans="20:90" ht="21" customHeight="1" x14ac:dyDescent="0.35">
      <c r="T177" s="94"/>
      <c r="U177" s="94"/>
      <c r="V177" s="94"/>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CI177" s="2"/>
      <c r="CJ177" s="3"/>
      <c r="CK177" s="115"/>
      <c r="CL177" s="115"/>
    </row>
    <row r="178" spans="20:90" ht="21" customHeight="1" x14ac:dyDescent="0.35">
      <c r="T178" s="94"/>
      <c r="U178" s="94"/>
      <c r="V178" s="94"/>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CI178" s="2"/>
      <c r="CJ178" s="3"/>
      <c r="CK178" s="115"/>
      <c r="CL178" s="115"/>
    </row>
    <row r="179" spans="20:90" ht="21" customHeight="1" x14ac:dyDescent="0.35">
      <c r="T179" s="94"/>
      <c r="U179" s="94"/>
      <c r="V179" s="94"/>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CI179" s="2"/>
      <c r="CJ179" s="3"/>
      <c r="CK179" s="115"/>
      <c r="CL179" s="115"/>
    </row>
    <row r="180" spans="20:90" ht="21" customHeight="1" x14ac:dyDescent="0.35">
      <c r="T180" s="94"/>
      <c r="U180" s="94"/>
      <c r="V180" s="94"/>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CI180" s="2"/>
      <c r="CJ180" s="3"/>
      <c r="CK180" s="115"/>
      <c r="CL180" s="115"/>
    </row>
    <row r="181" spans="20:90" ht="21" customHeight="1" x14ac:dyDescent="0.35">
      <c r="T181" s="94"/>
      <c r="U181" s="94"/>
      <c r="V181" s="94"/>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CI181" s="2"/>
      <c r="CJ181" s="3"/>
      <c r="CK181" s="115"/>
      <c r="CL181" s="115"/>
    </row>
    <row r="182" spans="20:90" ht="21" customHeight="1" x14ac:dyDescent="0.35">
      <c r="T182" s="94"/>
      <c r="U182" s="94"/>
      <c r="V182" s="94"/>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CI182" s="2"/>
      <c r="CJ182" s="3"/>
      <c r="CK182" s="115"/>
      <c r="CL182" s="115"/>
    </row>
    <row r="183" spans="20:90" ht="21" customHeight="1" x14ac:dyDescent="0.35">
      <c r="T183" s="94"/>
      <c r="U183" s="94"/>
      <c r="V183" s="94"/>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CI183" s="2"/>
      <c r="CJ183" s="3"/>
      <c r="CK183" s="115"/>
      <c r="CL183" s="115"/>
    </row>
    <row r="184" spans="20:90" ht="21" customHeight="1" x14ac:dyDescent="0.35">
      <c r="T184" s="94"/>
      <c r="U184" s="94"/>
      <c r="V184" s="94"/>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CI184" s="2"/>
      <c r="CJ184" s="3"/>
      <c r="CK184" s="115"/>
      <c r="CL184" s="115"/>
    </row>
    <row r="185" spans="20:90" ht="21" customHeight="1" x14ac:dyDescent="0.35">
      <c r="T185" s="94"/>
      <c r="U185" s="94"/>
      <c r="V185" s="94"/>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CI185" s="2"/>
      <c r="CJ185" s="3"/>
      <c r="CK185" s="115"/>
      <c r="CL185" s="115"/>
    </row>
    <row r="186" spans="20:90" ht="21" customHeight="1" x14ac:dyDescent="0.35">
      <c r="T186" s="94"/>
      <c r="U186" s="94"/>
      <c r="V186" s="94"/>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CI186" s="2"/>
      <c r="CJ186" s="3"/>
      <c r="CK186" s="115"/>
      <c r="CL186" s="115"/>
    </row>
    <row r="187" spans="20:90" ht="21" customHeight="1" x14ac:dyDescent="0.35">
      <c r="T187" s="94"/>
      <c r="U187" s="94"/>
      <c r="V187" s="94"/>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CI187" s="2"/>
      <c r="CJ187" s="3"/>
      <c r="CK187" s="115"/>
      <c r="CL187" s="115"/>
    </row>
    <row r="188" spans="20:90" ht="21" customHeight="1" x14ac:dyDescent="0.35">
      <c r="T188" s="94"/>
      <c r="U188" s="94"/>
      <c r="V188" s="94"/>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CI188" s="2"/>
      <c r="CJ188" s="3"/>
      <c r="CK188" s="115"/>
      <c r="CL188" s="115"/>
    </row>
    <row r="189" spans="20:90" ht="21" customHeight="1" x14ac:dyDescent="0.35">
      <c r="T189" s="94"/>
      <c r="U189" s="94"/>
      <c r="V189" s="94"/>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CI189" s="2"/>
      <c r="CJ189" s="3"/>
      <c r="CK189" s="115"/>
      <c r="CL189" s="115"/>
    </row>
    <row r="190" spans="20:90" ht="21" customHeight="1" x14ac:dyDescent="0.35">
      <c r="T190" s="94"/>
      <c r="U190" s="94"/>
      <c r="V190" s="94"/>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CI190" s="2"/>
      <c r="CJ190" s="3"/>
      <c r="CK190" s="115"/>
      <c r="CL190" s="115"/>
    </row>
    <row r="191" spans="20:90" ht="21" customHeight="1" x14ac:dyDescent="0.35">
      <c r="T191" s="94"/>
      <c r="U191" s="94"/>
      <c r="V191" s="94"/>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CI191" s="2"/>
      <c r="CJ191" s="3"/>
      <c r="CK191" s="115"/>
      <c r="CL191" s="115"/>
    </row>
    <row r="192" spans="20:90" ht="21" customHeight="1" x14ac:dyDescent="0.35">
      <c r="T192" s="94"/>
      <c r="U192" s="94"/>
      <c r="V192" s="94"/>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CI192" s="2"/>
      <c r="CJ192" s="3"/>
      <c r="CK192" s="115"/>
      <c r="CL192" s="115"/>
    </row>
    <row r="193" spans="20:90" ht="21" customHeight="1" x14ac:dyDescent="0.35">
      <c r="T193" s="94"/>
      <c r="U193" s="94"/>
      <c r="V193" s="94"/>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CI193" s="2"/>
      <c r="CJ193" s="3"/>
      <c r="CK193" s="115"/>
      <c r="CL193" s="115"/>
    </row>
    <row r="194" spans="20:90" ht="21" customHeight="1" x14ac:dyDescent="0.35">
      <c r="T194" s="94"/>
      <c r="U194" s="94"/>
      <c r="V194" s="94"/>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CI194" s="2"/>
      <c r="CJ194" s="3"/>
      <c r="CK194" s="115"/>
      <c r="CL194" s="115"/>
    </row>
    <row r="195" spans="20:90" ht="21" customHeight="1" x14ac:dyDescent="0.35">
      <c r="T195" s="94"/>
      <c r="U195" s="94"/>
      <c r="V195" s="94"/>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CI195" s="2"/>
      <c r="CJ195" s="3"/>
      <c r="CK195" s="115"/>
      <c r="CL195" s="115"/>
    </row>
    <row r="196" spans="20:90" ht="21" customHeight="1" x14ac:dyDescent="0.35">
      <c r="T196" s="94"/>
      <c r="U196" s="94"/>
      <c r="V196" s="94"/>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CI196" s="2"/>
      <c r="CJ196" s="3"/>
      <c r="CK196" s="115"/>
      <c r="CL196" s="115"/>
    </row>
    <row r="197" spans="20:90" ht="21" customHeight="1" x14ac:dyDescent="0.35">
      <c r="T197" s="94"/>
      <c r="U197" s="94"/>
      <c r="V197" s="94"/>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CI197" s="2"/>
      <c r="CJ197" s="3"/>
      <c r="CK197" s="115"/>
      <c r="CL197" s="115"/>
    </row>
    <row r="198" spans="20:90" ht="21" customHeight="1" x14ac:dyDescent="0.35">
      <c r="T198" s="94"/>
      <c r="U198" s="94"/>
      <c r="V198" s="94"/>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CI198" s="2"/>
      <c r="CJ198" s="3"/>
      <c r="CK198" s="115"/>
      <c r="CL198" s="115"/>
    </row>
    <row r="199" spans="20:90" ht="21" customHeight="1" x14ac:dyDescent="0.35">
      <c r="T199" s="94"/>
      <c r="U199" s="94"/>
      <c r="V199" s="94"/>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CI199" s="2"/>
      <c r="CJ199" s="3"/>
      <c r="CK199" s="115"/>
      <c r="CL199" s="115"/>
    </row>
    <row r="200" spans="20:90" ht="21" customHeight="1" x14ac:dyDescent="0.35">
      <c r="T200" s="94"/>
      <c r="U200" s="94"/>
      <c r="V200" s="94"/>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CI200" s="2"/>
      <c r="CJ200" s="3"/>
      <c r="CK200" s="115"/>
      <c r="CL200" s="115"/>
    </row>
    <row r="201" spans="20:90" ht="21" customHeight="1" x14ac:dyDescent="0.35">
      <c r="T201" s="94"/>
      <c r="U201" s="94"/>
      <c r="V201" s="94"/>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CI201" s="2"/>
      <c r="CJ201" s="3"/>
      <c r="CK201" s="115"/>
      <c r="CL201" s="115"/>
    </row>
    <row r="202" spans="20:90" ht="21" customHeight="1" x14ac:dyDescent="0.35">
      <c r="T202" s="94"/>
      <c r="U202" s="94"/>
      <c r="V202" s="94"/>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CI202" s="2"/>
      <c r="CJ202" s="3"/>
      <c r="CK202" s="115"/>
      <c r="CL202" s="115"/>
    </row>
    <row r="203" spans="20:90" ht="21" customHeight="1" x14ac:dyDescent="0.35">
      <c r="T203" s="94"/>
      <c r="U203" s="94"/>
      <c r="V203" s="94"/>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CI203" s="2"/>
      <c r="CJ203" s="3"/>
      <c r="CK203" s="115"/>
      <c r="CL203" s="115"/>
    </row>
    <row r="204" spans="20:90" ht="21" customHeight="1" x14ac:dyDescent="0.35">
      <c r="T204" s="94"/>
      <c r="U204" s="94"/>
      <c r="V204" s="94"/>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CI204" s="2"/>
      <c r="CJ204" s="3"/>
      <c r="CK204" s="115"/>
      <c r="CL204" s="115"/>
    </row>
    <row r="205" spans="20:90" ht="21" customHeight="1" x14ac:dyDescent="0.35">
      <c r="T205" s="94"/>
      <c r="U205" s="94"/>
      <c r="V205" s="94"/>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CI205" s="2"/>
      <c r="CJ205" s="3"/>
      <c r="CK205" s="115"/>
      <c r="CL205" s="115"/>
    </row>
    <row r="206" spans="20:90" ht="21" customHeight="1" x14ac:dyDescent="0.35">
      <c r="T206" s="94"/>
      <c r="U206" s="94"/>
      <c r="V206" s="94"/>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CI206" s="2"/>
      <c r="CJ206" s="3"/>
      <c r="CK206" s="115"/>
      <c r="CL206" s="115"/>
    </row>
    <row r="207" spans="20:90" ht="21" customHeight="1" x14ac:dyDescent="0.35">
      <c r="T207" s="94"/>
      <c r="U207" s="94"/>
      <c r="V207" s="94"/>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CI207" s="2"/>
      <c r="CJ207" s="3"/>
      <c r="CK207" s="115"/>
      <c r="CL207" s="115"/>
    </row>
    <row r="208" spans="20:90" ht="21" customHeight="1" x14ac:dyDescent="0.35">
      <c r="T208" s="94"/>
      <c r="U208" s="94"/>
      <c r="V208" s="94"/>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CI208" s="2"/>
      <c r="CJ208" s="3"/>
      <c r="CK208" s="115"/>
      <c r="CL208" s="115"/>
    </row>
    <row r="209" spans="20:90" ht="21" customHeight="1" x14ac:dyDescent="0.35">
      <c r="T209" s="94"/>
      <c r="U209" s="94"/>
      <c r="V209" s="94"/>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CI209" s="2"/>
      <c r="CJ209" s="3"/>
      <c r="CK209" s="115"/>
      <c r="CL209" s="115"/>
    </row>
    <row r="210" spans="20:90" ht="21" customHeight="1" x14ac:dyDescent="0.35">
      <c r="T210" s="94"/>
      <c r="U210" s="94"/>
      <c r="V210" s="94"/>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CI210" s="2"/>
      <c r="CJ210" s="3"/>
      <c r="CK210" s="115"/>
      <c r="CL210" s="115"/>
    </row>
    <row r="211" spans="20:90" ht="21" customHeight="1" x14ac:dyDescent="0.35">
      <c r="T211" s="94"/>
      <c r="U211" s="94"/>
      <c r="V211" s="94"/>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CI211" s="2"/>
      <c r="CJ211" s="3"/>
      <c r="CK211" s="115"/>
      <c r="CL211" s="115"/>
    </row>
    <row r="212" spans="20:90" ht="21" customHeight="1" x14ac:dyDescent="0.35">
      <c r="T212" s="94"/>
      <c r="U212" s="94"/>
      <c r="V212" s="94"/>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CI212" s="2"/>
      <c r="CJ212" s="3"/>
      <c r="CK212" s="115"/>
      <c r="CL212" s="115"/>
    </row>
    <row r="213" spans="20:90" ht="21" customHeight="1" x14ac:dyDescent="0.35">
      <c r="T213" s="94"/>
      <c r="U213" s="94"/>
      <c r="V213" s="94"/>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CI213" s="2"/>
      <c r="CJ213" s="3"/>
      <c r="CK213" s="115"/>
      <c r="CL213" s="115"/>
    </row>
    <row r="214" spans="20:90" ht="21" customHeight="1" x14ac:dyDescent="0.35">
      <c r="T214" s="94"/>
      <c r="U214" s="94"/>
      <c r="V214" s="94"/>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CI214" s="2"/>
      <c r="CJ214" s="3"/>
      <c r="CK214" s="115"/>
      <c r="CL214" s="115"/>
    </row>
    <row r="215" spans="20:90" ht="21" customHeight="1" x14ac:dyDescent="0.35">
      <c r="T215" s="94"/>
      <c r="U215" s="94"/>
      <c r="V215" s="94"/>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CI215" s="2"/>
      <c r="CJ215" s="3"/>
      <c r="CK215" s="115"/>
      <c r="CL215" s="115"/>
    </row>
    <row r="216" spans="20:90" ht="21" customHeight="1" x14ac:dyDescent="0.35">
      <c r="T216" s="94"/>
      <c r="U216" s="94"/>
      <c r="V216" s="94"/>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CI216" s="2"/>
      <c r="CJ216" s="3"/>
      <c r="CK216" s="115"/>
      <c r="CL216" s="115"/>
    </row>
    <row r="217" spans="20:90" ht="21" customHeight="1" x14ac:dyDescent="0.35">
      <c r="T217" s="94"/>
      <c r="U217" s="94"/>
      <c r="V217" s="94"/>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CI217" s="2"/>
      <c r="CJ217" s="3"/>
      <c r="CK217" s="115"/>
      <c r="CL217" s="115"/>
    </row>
    <row r="218" spans="20:90" ht="21" customHeight="1" x14ac:dyDescent="0.35">
      <c r="T218" s="94"/>
      <c r="U218" s="94"/>
      <c r="V218" s="94"/>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CI218" s="2"/>
      <c r="CJ218" s="3"/>
      <c r="CK218" s="115"/>
      <c r="CL218" s="115"/>
    </row>
    <row r="219" spans="20:90" ht="21" customHeight="1" x14ac:dyDescent="0.35">
      <c r="T219" s="94"/>
      <c r="U219" s="94"/>
      <c r="V219" s="94"/>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CI219" s="2"/>
      <c r="CJ219" s="3"/>
      <c r="CK219" s="115"/>
      <c r="CL219" s="115"/>
    </row>
    <row r="220" spans="20:90" ht="21" customHeight="1" x14ac:dyDescent="0.35">
      <c r="T220" s="94"/>
      <c r="U220" s="94"/>
      <c r="V220" s="94"/>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CI220" s="2"/>
      <c r="CJ220" s="3"/>
      <c r="CK220" s="115"/>
      <c r="CL220" s="115"/>
    </row>
    <row r="221" spans="20:90" ht="21" customHeight="1" x14ac:dyDescent="0.35">
      <c r="T221" s="94"/>
      <c r="U221" s="94"/>
      <c r="V221" s="94"/>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CI221" s="2"/>
      <c r="CJ221" s="3"/>
      <c r="CK221" s="115"/>
      <c r="CL221" s="115"/>
    </row>
    <row r="222" spans="20:90" ht="21" customHeight="1" x14ac:dyDescent="0.35">
      <c r="T222" s="94"/>
      <c r="U222" s="94"/>
      <c r="V222" s="94"/>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CI222" s="2"/>
      <c r="CJ222" s="3"/>
      <c r="CK222" s="115"/>
      <c r="CL222" s="115"/>
    </row>
    <row r="223" spans="20:90" ht="21" customHeight="1" x14ac:dyDescent="0.35">
      <c r="T223" s="94"/>
      <c r="U223" s="94"/>
      <c r="V223" s="94"/>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CI223" s="2"/>
      <c r="CJ223" s="3"/>
      <c r="CK223" s="115"/>
      <c r="CL223" s="115"/>
    </row>
    <row r="224" spans="20:90" ht="21" customHeight="1" x14ac:dyDescent="0.35">
      <c r="T224" s="94"/>
      <c r="U224" s="94"/>
      <c r="V224" s="94"/>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CI224" s="2"/>
      <c r="CJ224" s="3"/>
      <c r="CK224" s="115"/>
      <c r="CL224" s="115"/>
    </row>
    <row r="225" spans="20:90" ht="21" customHeight="1" x14ac:dyDescent="0.35">
      <c r="T225" s="94"/>
      <c r="U225" s="94"/>
      <c r="V225" s="94"/>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CI225" s="2"/>
      <c r="CJ225" s="3"/>
      <c r="CK225" s="115"/>
      <c r="CL225" s="115"/>
    </row>
    <row r="226" spans="20:90" ht="21" customHeight="1" x14ac:dyDescent="0.35">
      <c r="T226" s="94"/>
      <c r="U226" s="94"/>
      <c r="V226" s="94"/>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CI226" s="2"/>
      <c r="CJ226" s="3"/>
      <c r="CK226" s="115"/>
      <c r="CL226" s="115"/>
    </row>
    <row r="227" spans="20:90" ht="21" customHeight="1" x14ac:dyDescent="0.35">
      <c r="T227" s="94"/>
      <c r="U227" s="94"/>
      <c r="V227" s="94"/>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CI227" s="2"/>
      <c r="CJ227" s="3"/>
      <c r="CK227" s="115"/>
      <c r="CL227" s="115"/>
    </row>
    <row r="228" spans="20:90" ht="21" customHeight="1" x14ac:dyDescent="0.35">
      <c r="T228" s="94"/>
      <c r="U228" s="94"/>
      <c r="V228" s="94"/>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CI228" s="2"/>
      <c r="CJ228" s="3"/>
      <c r="CK228" s="115"/>
      <c r="CL228" s="115"/>
    </row>
    <row r="229" spans="20:90" ht="21" customHeight="1" x14ac:dyDescent="0.35">
      <c r="T229" s="94"/>
      <c r="U229" s="94"/>
      <c r="V229" s="94"/>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CI229" s="2"/>
      <c r="CJ229" s="3"/>
      <c r="CK229" s="115"/>
      <c r="CL229" s="115"/>
    </row>
    <row r="230" spans="20:90" ht="21" customHeight="1" x14ac:dyDescent="0.35">
      <c r="T230" s="94"/>
      <c r="U230" s="94"/>
      <c r="V230" s="94"/>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CI230" s="2"/>
      <c r="CJ230" s="3"/>
      <c r="CK230" s="115"/>
      <c r="CL230" s="115"/>
    </row>
    <row r="231" spans="20:90" ht="21" customHeight="1" x14ac:dyDescent="0.35">
      <c r="T231" s="94"/>
      <c r="U231" s="94"/>
      <c r="V231" s="94"/>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CI231" s="2"/>
      <c r="CJ231" s="3"/>
      <c r="CK231" s="115"/>
      <c r="CL231" s="115"/>
    </row>
    <row r="232" spans="20:90" ht="21" customHeight="1" x14ac:dyDescent="0.35">
      <c r="T232" s="94"/>
      <c r="U232" s="94"/>
      <c r="V232" s="94"/>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CI232" s="2"/>
      <c r="CJ232" s="3"/>
      <c r="CK232" s="115"/>
      <c r="CL232" s="115"/>
    </row>
    <row r="233" spans="20:90" ht="21" customHeight="1" x14ac:dyDescent="0.35">
      <c r="T233" s="94"/>
      <c r="U233" s="94"/>
      <c r="V233" s="94"/>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CI233" s="2"/>
      <c r="CJ233" s="3"/>
      <c r="CK233" s="115"/>
      <c r="CL233" s="115"/>
    </row>
    <row r="234" spans="20:90" ht="21" customHeight="1" x14ac:dyDescent="0.35">
      <c r="T234" s="94"/>
      <c r="U234" s="94"/>
      <c r="V234" s="94"/>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CI234" s="2"/>
      <c r="CJ234" s="3"/>
      <c r="CK234" s="115"/>
      <c r="CL234" s="115"/>
    </row>
    <row r="235" spans="20:90" ht="21" customHeight="1" x14ac:dyDescent="0.35">
      <c r="T235" s="94"/>
      <c r="U235" s="94"/>
      <c r="V235" s="94"/>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CI235" s="2"/>
      <c r="CJ235" s="3"/>
      <c r="CK235" s="115"/>
      <c r="CL235" s="115"/>
    </row>
    <row r="236" spans="20:90" ht="21" customHeight="1" x14ac:dyDescent="0.35">
      <c r="T236" s="94"/>
      <c r="U236" s="94"/>
      <c r="V236" s="94"/>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CI236" s="2"/>
      <c r="CJ236" s="3"/>
      <c r="CK236" s="115"/>
      <c r="CL236" s="115"/>
    </row>
    <row r="237" spans="20:90" ht="21" customHeight="1" x14ac:dyDescent="0.35">
      <c r="T237" s="94"/>
      <c r="U237" s="94"/>
      <c r="V237" s="94"/>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CI237" s="2"/>
      <c r="CJ237" s="3"/>
      <c r="CK237" s="115"/>
      <c r="CL237" s="115"/>
    </row>
    <row r="238" spans="20:90" ht="21" customHeight="1" x14ac:dyDescent="0.35">
      <c r="T238" s="94"/>
      <c r="U238" s="94"/>
      <c r="V238" s="94"/>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CI238" s="2"/>
      <c r="CJ238" s="3"/>
      <c r="CK238" s="115"/>
      <c r="CL238" s="115"/>
    </row>
    <row r="239" spans="20:90" ht="21" customHeight="1" x14ac:dyDescent="0.35">
      <c r="T239" s="94"/>
      <c r="U239" s="94"/>
      <c r="V239" s="94"/>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CI239" s="2"/>
      <c r="CJ239" s="3"/>
      <c r="CK239" s="115"/>
      <c r="CL239" s="115"/>
    </row>
    <row r="240" spans="20:90" ht="21" customHeight="1" x14ac:dyDescent="0.35">
      <c r="T240" s="94"/>
      <c r="U240" s="94"/>
      <c r="V240" s="94"/>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CI240" s="2"/>
      <c r="CJ240" s="3"/>
      <c r="CK240" s="115"/>
      <c r="CL240" s="115"/>
    </row>
    <row r="241" spans="20:90" ht="21" customHeight="1" x14ac:dyDescent="0.35">
      <c r="T241" s="94"/>
      <c r="U241" s="94"/>
      <c r="V241" s="94"/>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CI241" s="2"/>
      <c r="CJ241" s="3"/>
      <c r="CK241" s="115"/>
      <c r="CL241" s="115"/>
    </row>
    <row r="242" spans="20:90" ht="21" customHeight="1" x14ac:dyDescent="0.35">
      <c r="T242" s="94"/>
      <c r="U242" s="94"/>
      <c r="V242" s="94"/>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CI242" s="2"/>
      <c r="CJ242" s="3"/>
      <c r="CK242" s="115"/>
      <c r="CL242" s="115"/>
    </row>
    <row r="243" spans="20:90" ht="21" customHeight="1" x14ac:dyDescent="0.35">
      <c r="T243" s="94"/>
      <c r="U243" s="94"/>
      <c r="V243" s="94"/>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CI243" s="2"/>
      <c r="CJ243" s="3"/>
      <c r="CK243" s="115"/>
      <c r="CL243" s="115"/>
    </row>
    <row r="244" spans="20:90" ht="21" customHeight="1" x14ac:dyDescent="0.35">
      <c r="T244" s="94"/>
      <c r="U244" s="94"/>
      <c r="V244" s="94"/>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CI244" s="2"/>
      <c r="CJ244" s="3"/>
      <c r="CK244" s="115"/>
      <c r="CL244" s="115"/>
    </row>
    <row r="245" spans="20:90" ht="21" customHeight="1" x14ac:dyDescent="0.35">
      <c r="T245" s="94"/>
      <c r="U245" s="94"/>
      <c r="V245" s="94"/>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CI245" s="2"/>
      <c r="CJ245" s="3"/>
      <c r="CK245" s="115"/>
      <c r="CL245" s="115"/>
    </row>
    <row r="246" spans="20:90" ht="21" customHeight="1" x14ac:dyDescent="0.35">
      <c r="T246" s="94"/>
      <c r="U246" s="94"/>
      <c r="V246" s="94"/>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CI246" s="2"/>
      <c r="CJ246" s="3"/>
      <c r="CK246" s="115"/>
      <c r="CL246" s="115"/>
    </row>
    <row r="247" spans="20:90" ht="21" customHeight="1" x14ac:dyDescent="0.35">
      <c r="T247" s="94"/>
      <c r="U247" s="94"/>
      <c r="V247" s="94"/>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CI247" s="2"/>
      <c r="CJ247" s="3"/>
      <c r="CK247" s="115"/>
      <c r="CL247" s="115"/>
    </row>
    <row r="248" spans="20:90" ht="21" customHeight="1" x14ac:dyDescent="0.35">
      <c r="T248" s="94"/>
      <c r="U248" s="94"/>
      <c r="V248" s="94"/>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CI248" s="2"/>
      <c r="CJ248" s="3"/>
      <c r="CK248" s="115"/>
      <c r="CL248" s="115"/>
    </row>
    <row r="249" spans="20:90" ht="21" customHeight="1" x14ac:dyDescent="0.35">
      <c r="T249" s="94"/>
      <c r="U249" s="94"/>
      <c r="V249" s="94"/>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CI249" s="2"/>
      <c r="CJ249" s="3"/>
      <c r="CK249" s="115"/>
      <c r="CL249" s="115"/>
    </row>
    <row r="250" spans="20:90" ht="21" customHeight="1" x14ac:dyDescent="0.35">
      <c r="T250" s="94"/>
      <c r="U250" s="94"/>
      <c r="V250" s="94"/>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CI250" s="2"/>
      <c r="CJ250" s="3"/>
      <c r="CK250" s="115"/>
      <c r="CL250" s="115"/>
    </row>
    <row r="251" spans="20:90" ht="21" customHeight="1" x14ac:dyDescent="0.35">
      <c r="T251" s="94"/>
      <c r="U251" s="94"/>
      <c r="V251" s="94"/>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CI251" s="2"/>
      <c r="CJ251" s="3"/>
      <c r="CK251" s="115"/>
      <c r="CL251" s="115"/>
    </row>
    <row r="252" spans="20:90" ht="21" customHeight="1" x14ac:dyDescent="0.35">
      <c r="T252" s="94"/>
      <c r="U252" s="94"/>
      <c r="V252" s="94"/>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CI252" s="2"/>
      <c r="CJ252" s="3"/>
      <c r="CK252" s="115"/>
      <c r="CL252" s="115"/>
    </row>
    <row r="253" spans="20:90" ht="21" customHeight="1" x14ac:dyDescent="0.35">
      <c r="T253" s="94"/>
      <c r="U253" s="94"/>
      <c r="V253" s="94"/>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CI253" s="2"/>
      <c r="CJ253" s="3"/>
      <c r="CK253" s="115"/>
      <c r="CL253" s="115"/>
    </row>
    <row r="254" spans="20:90" ht="21" customHeight="1" x14ac:dyDescent="0.35">
      <c r="T254" s="94"/>
      <c r="U254" s="94"/>
      <c r="V254" s="94"/>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CI254" s="2"/>
      <c r="CJ254" s="3"/>
      <c r="CK254" s="115"/>
      <c r="CL254" s="115"/>
    </row>
    <row r="255" spans="20:90" ht="21" customHeight="1" x14ac:dyDescent="0.35">
      <c r="T255" s="94"/>
      <c r="U255" s="94"/>
      <c r="V255" s="94"/>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CI255" s="2"/>
      <c r="CJ255" s="3"/>
      <c r="CK255" s="115"/>
      <c r="CL255" s="115"/>
    </row>
    <row r="256" spans="20:90" ht="21" customHeight="1" x14ac:dyDescent="0.35">
      <c r="T256" s="94"/>
      <c r="U256" s="94"/>
      <c r="V256" s="94"/>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CI256" s="2"/>
      <c r="CJ256" s="3"/>
      <c r="CK256" s="115"/>
      <c r="CL256" s="115"/>
    </row>
    <row r="257" spans="20:90" ht="21" customHeight="1" x14ac:dyDescent="0.35">
      <c r="T257" s="94"/>
      <c r="U257" s="94"/>
      <c r="V257" s="94"/>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CI257" s="2"/>
      <c r="CJ257" s="3"/>
      <c r="CK257" s="115"/>
      <c r="CL257" s="115"/>
    </row>
    <row r="258" spans="20:90" ht="21" customHeight="1" x14ac:dyDescent="0.35">
      <c r="T258" s="94"/>
      <c r="U258" s="94"/>
      <c r="V258" s="94"/>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CI258" s="2"/>
      <c r="CJ258" s="3"/>
      <c r="CK258" s="115"/>
      <c r="CL258" s="115"/>
    </row>
    <row r="259" spans="20:90" ht="21" customHeight="1" x14ac:dyDescent="0.35">
      <c r="T259" s="94"/>
      <c r="U259" s="94"/>
      <c r="V259" s="94"/>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CI259" s="2"/>
      <c r="CJ259" s="3"/>
      <c r="CK259" s="115"/>
      <c r="CL259" s="115"/>
    </row>
    <row r="260" spans="20:90" ht="21" customHeight="1" x14ac:dyDescent="0.35">
      <c r="T260" s="94"/>
      <c r="U260" s="94"/>
      <c r="V260" s="94"/>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CI260" s="2"/>
      <c r="CJ260" s="3"/>
      <c r="CK260" s="115"/>
      <c r="CL260" s="115"/>
    </row>
    <row r="261" spans="20:90" ht="21" customHeight="1" x14ac:dyDescent="0.35">
      <c r="T261" s="94"/>
      <c r="U261" s="94"/>
      <c r="V261" s="94"/>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CI261" s="2"/>
      <c r="CJ261" s="3"/>
      <c r="CK261" s="115"/>
      <c r="CL261" s="115"/>
    </row>
    <row r="262" spans="20:90" ht="21" customHeight="1" x14ac:dyDescent="0.35">
      <c r="T262" s="94"/>
      <c r="U262" s="94"/>
      <c r="V262" s="94"/>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CI262" s="2"/>
      <c r="CJ262" s="3"/>
      <c r="CK262" s="115"/>
      <c r="CL262" s="115"/>
    </row>
    <row r="263" spans="20:90" ht="21" customHeight="1" x14ac:dyDescent="0.35">
      <c r="T263" s="94"/>
      <c r="U263" s="94"/>
      <c r="V263" s="94"/>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CI263" s="2"/>
      <c r="CJ263" s="3"/>
      <c r="CK263" s="115"/>
      <c r="CL263" s="115"/>
    </row>
    <row r="264" spans="20:90" ht="21" customHeight="1" x14ac:dyDescent="0.35">
      <c r="T264" s="94"/>
      <c r="U264" s="94"/>
      <c r="V264" s="94"/>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CI264" s="2"/>
      <c r="CJ264" s="3"/>
      <c r="CK264" s="115"/>
      <c r="CL264" s="115"/>
    </row>
    <row r="265" spans="20:90" ht="21" customHeight="1" x14ac:dyDescent="0.35">
      <c r="T265" s="94"/>
      <c r="U265" s="94"/>
      <c r="V265" s="94"/>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CI265" s="2"/>
      <c r="CJ265" s="3"/>
      <c r="CK265" s="115"/>
      <c r="CL265" s="115"/>
    </row>
    <row r="266" spans="20:90" ht="21" customHeight="1" x14ac:dyDescent="0.35">
      <c r="T266" s="94"/>
      <c r="U266" s="94"/>
      <c r="V266" s="94"/>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CI266" s="2"/>
      <c r="CJ266" s="3"/>
      <c r="CK266" s="115"/>
      <c r="CL266" s="115"/>
    </row>
    <row r="267" spans="20:90" ht="21" customHeight="1" x14ac:dyDescent="0.35">
      <c r="T267" s="94"/>
      <c r="U267" s="94"/>
      <c r="V267" s="94"/>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CI267" s="2"/>
      <c r="CJ267" s="3"/>
      <c r="CK267" s="115"/>
      <c r="CL267" s="115"/>
    </row>
    <row r="268" spans="20:90" ht="21" customHeight="1" x14ac:dyDescent="0.35">
      <c r="T268" s="94"/>
      <c r="U268" s="94"/>
      <c r="V268" s="94"/>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CI268" s="2"/>
      <c r="CJ268" s="3"/>
      <c r="CK268" s="115"/>
      <c r="CL268" s="115"/>
    </row>
    <row r="269" spans="20:90" ht="21" customHeight="1" x14ac:dyDescent="0.35">
      <c r="T269" s="94"/>
      <c r="U269" s="94"/>
      <c r="V269" s="94"/>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CI269" s="2"/>
      <c r="CJ269" s="3"/>
      <c r="CK269" s="115"/>
      <c r="CL269" s="115"/>
    </row>
    <row r="270" spans="20:90" ht="21" customHeight="1" x14ac:dyDescent="0.35">
      <c r="T270" s="94"/>
      <c r="U270" s="94"/>
      <c r="V270" s="94"/>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CI270" s="2"/>
      <c r="CJ270" s="3"/>
      <c r="CK270" s="115"/>
      <c r="CL270" s="115"/>
    </row>
    <row r="271" spans="20:90" ht="21" customHeight="1" x14ac:dyDescent="0.35">
      <c r="T271" s="94"/>
      <c r="U271" s="94"/>
      <c r="V271" s="94"/>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CI271" s="2"/>
      <c r="CJ271" s="3"/>
      <c r="CK271" s="115"/>
      <c r="CL271" s="115"/>
    </row>
    <row r="272" spans="20:90" ht="21" customHeight="1" x14ac:dyDescent="0.35">
      <c r="T272" s="94"/>
      <c r="U272" s="94"/>
      <c r="V272" s="94"/>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CI272" s="2"/>
      <c r="CJ272" s="3"/>
      <c r="CK272" s="115"/>
      <c r="CL272" s="115"/>
    </row>
    <row r="273" spans="20:90" ht="21" customHeight="1" x14ac:dyDescent="0.35">
      <c r="T273" s="94"/>
      <c r="U273" s="94"/>
      <c r="V273" s="94"/>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CI273" s="2"/>
      <c r="CJ273" s="3"/>
      <c r="CK273" s="115"/>
      <c r="CL273" s="115"/>
    </row>
    <row r="274" spans="20:90" ht="21" customHeight="1" x14ac:dyDescent="0.35">
      <c r="T274" s="94"/>
      <c r="U274" s="94"/>
      <c r="V274" s="94"/>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CI274" s="2"/>
      <c r="CJ274" s="3"/>
      <c r="CK274" s="115"/>
      <c r="CL274" s="115"/>
    </row>
    <row r="275" spans="20:90" ht="21" customHeight="1" x14ac:dyDescent="0.35">
      <c r="T275" s="94"/>
      <c r="U275" s="94"/>
      <c r="V275" s="94"/>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CI275" s="2"/>
      <c r="CJ275" s="3"/>
      <c r="CK275" s="115"/>
      <c r="CL275" s="115"/>
    </row>
    <row r="276" spans="20:90" ht="21" customHeight="1" x14ac:dyDescent="0.35">
      <c r="T276" s="94"/>
      <c r="U276" s="94"/>
      <c r="V276" s="94"/>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CI276" s="2"/>
      <c r="CJ276" s="3"/>
      <c r="CK276" s="115"/>
      <c r="CL276" s="115"/>
    </row>
    <row r="277" spans="20:90" ht="21" customHeight="1" x14ac:dyDescent="0.35">
      <c r="T277" s="94"/>
      <c r="U277" s="94"/>
      <c r="V277" s="94"/>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CI277" s="2"/>
      <c r="CJ277" s="3"/>
      <c r="CK277" s="115"/>
      <c r="CL277" s="115"/>
    </row>
    <row r="278" spans="20:90" ht="21" customHeight="1" x14ac:dyDescent="0.35">
      <c r="T278" s="94"/>
      <c r="U278" s="94"/>
      <c r="V278" s="94"/>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CI278" s="2"/>
      <c r="CJ278" s="3"/>
      <c r="CK278" s="115"/>
      <c r="CL278" s="115"/>
    </row>
    <row r="279" spans="20:90" ht="21" customHeight="1" x14ac:dyDescent="0.35">
      <c r="T279" s="94"/>
      <c r="U279" s="94"/>
      <c r="V279" s="94"/>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CI279" s="2"/>
      <c r="CJ279" s="3"/>
      <c r="CK279" s="115"/>
      <c r="CL279" s="115"/>
    </row>
    <row r="280" spans="20:90" ht="21" customHeight="1" x14ac:dyDescent="0.35">
      <c r="T280" s="94"/>
      <c r="U280" s="94"/>
      <c r="V280" s="94"/>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CI280" s="2"/>
      <c r="CJ280" s="3"/>
      <c r="CK280" s="115"/>
      <c r="CL280" s="115"/>
    </row>
    <row r="281" spans="20:90" ht="21" customHeight="1" x14ac:dyDescent="0.35">
      <c r="T281" s="94"/>
      <c r="U281" s="94"/>
      <c r="V281" s="94"/>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CI281" s="2"/>
      <c r="CJ281" s="3"/>
      <c r="CK281" s="115"/>
      <c r="CL281" s="115"/>
    </row>
    <row r="282" spans="20:90" ht="21" customHeight="1" x14ac:dyDescent="0.35">
      <c r="T282" s="94"/>
      <c r="U282" s="94"/>
      <c r="V282" s="94"/>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CI282" s="2"/>
      <c r="CJ282" s="3"/>
      <c r="CK282" s="115"/>
      <c r="CL282" s="115"/>
    </row>
    <row r="283" spans="20:90" ht="21" customHeight="1" x14ac:dyDescent="0.35">
      <c r="T283" s="94"/>
      <c r="U283" s="94"/>
      <c r="V283" s="94"/>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CI283" s="2"/>
      <c r="CJ283" s="3"/>
      <c r="CK283" s="115"/>
      <c r="CL283" s="115"/>
    </row>
    <row r="284" spans="20:90" ht="21" customHeight="1" x14ac:dyDescent="0.35">
      <c r="T284" s="94"/>
      <c r="U284" s="94"/>
      <c r="V284" s="94"/>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CI284" s="2"/>
      <c r="CJ284" s="3"/>
      <c r="CK284" s="115"/>
      <c r="CL284" s="115"/>
    </row>
    <row r="285" spans="20:90" ht="21" customHeight="1" x14ac:dyDescent="0.35">
      <c r="T285" s="94"/>
      <c r="U285" s="94"/>
      <c r="V285" s="94"/>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CI285" s="2"/>
      <c r="CJ285" s="3"/>
      <c r="CK285" s="115"/>
      <c r="CL285" s="115"/>
    </row>
    <row r="286" spans="20:90" ht="21" customHeight="1" x14ac:dyDescent="0.35">
      <c r="T286" s="94"/>
      <c r="U286" s="94"/>
      <c r="V286" s="94"/>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CI286" s="2"/>
      <c r="CJ286" s="3"/>
      <c r="CK286" s="115"/>
      <c r="CL286" s="115"/>
    </row>
    <row r="287" spans="20:90" ht="21" customHeight="1" x14ac:dyDescent="0.35">
      <c r="T287" s="94"/>
      <c r="U287" s="94"/>
      <c r="V287" s="94"/>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CI287" s="2"/>
      <c r="CJ287" s="3"/>
      <c r="CK287" s="115"/>
      <c r="CL287" s="115"/>
    </row>
    <row r="288" spans="20:90" ht="21" customHeight="1" x14ac:dyDescent="0.35">
      <c r="T288" s="94"/>
      <c r="U288" s="94"/>
      <c r="V288" s="94"/>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CI288" s="2"/>
      <c r="CJ288" s="3"/>
      <c r="CK288" s="115"/>
      <c r="CL288" s="115"/>
    </row>
    <row r="289" spans="20:90" ht="21" customHeight="1" x14ac:dyDescent="0.35">
      <c r="T289" s="94"/>
      <c r="U289" s="94"/>
      <c r="V289" s="94"/>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CI289" s="2"/>
      <c r="CJ289" s="3"/>
      <c r="CK289" s="115"/>
      <c r="CL289" s="115"/>
    </row>
    <row r="290" spans="20:90" ht="21" customHeight="1" x14ac:dyDescent="0.35">
      <c r="T290" s="94"/>
      <c r="U290" s="94"/>
      <c r="V290" s="94"/>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CI290" s="2"/>
      <c r="CJ290" s="3"/>
      <c r="CK290" s="115"/>
      <c r="CL290" s="115"/>
    </row>
    <row r="291" spans="20:90" ht="21" customHeight="1" x14ac:dyDescent="0.35">
      <c r="T291" s="94"/>
      <c r="U291" s="94"/>
      <c r="V291" s="94"/>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CI291" s="2"/>
      <c r="CJ291" s="3"/>
      <c r="CK291" s="115"/>
      <c r="CL291" s="115"/>
    </row>
    <row r="292" spans="20:90" ht="21" customHeight="1" x14ac:dyDescent="0.35">
      <c r="T292" s="94"/>
      <c r="U292" s="94"/>
      <c r="V292" s="94"/>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CI292" s="2"/>
      <c r="CJ292" s="3"/>
      <c r="CK292" s="115"/>
      <c r="CL292" s="115"/>
    </row>
    <row r="293" spans="20:90" ht="21" customHeight="1" x14ac:dyDescent="0.35">
      <c r="T293" s="94"/>
      <c r="U293" s="94"/>
      <c r="V293" s="94"/>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CI293" s="2"/>
      <c r="CJ293" s="3"/>
      <c r="CK293" s="115"/>
      <c r="CL293" s="115"/>
    </row>
    <row r="294" spans="20:90" ht="21" customHeight="1" x14ac:dyDescent="0.35">
      <c r="T294" s="94"/>
      <c r="U294" s="94"/>
      <c r="V294" s="94"/>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CI294" s="2"/>
      <c r="CJ294" s="3"/>
      <c r="CK294" s="115"/>
      <c r="CL294" s="115"/>
    </row>
    <row r="295" spans="20:90" ht="21" customHeight="1" x14ac:dyDescent="0.35">
      <c r="T295" s="94"/>
      <c r="U295" s="94"/>
      <c r="V295" s="94"/>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CI295" s="2"/>
      <c r="CJ295" s="3"/>
      <c r="CK295" s="115"/>
      <c r="CL295" s="115"/>
    </row>
    <row r="296" spans="20:90" ht="21" customHeight="1" x14ac:dyDescent="0.35">
      <c r="T296" s="94"/>
      <c r="U296" s="94"/>
      <c r="V296" s="94"/>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CI296" s="2"/>
      <c r="CJ296" s="3"/>
      <c r="CK296" s="115"/>
      <c r="CL296" s="115"/>
    </row>
    <row r="297" spans="20:90" ht="21" customHeight="1" x14ac:dyDescent="0.35">
      <c r="T297" s="94"/>
      <c r="U297" s="94"/>
      <c r="V297" s="94"/>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CI297" s="2"/>
      <c r="CJ297" s="3"/>
      <c r="CK297" s="115"/>
      <c r="CL297" s="115"/>
    </row>
    <row r="298" spans="20:90" ht="21" customHeight="1" x14ac:dyDescent="0.35">
      <c r="T298" s="94"/>
      <c r="U298" s="94"/>
      <c r="V298" s="94"/>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CI298" s="2"/>
      <c r="CJ298" s="3"/>
      <c r="CK298" s="115"/>
      <c r="CL298" s="115"/>
    </row>
    <row r="299" spans="20:90" ht="21" customHeight="1" x14ac:dyDescent="0.35">
      <c r="T299" s="94"/>
      <c r="U299" s="94"/>
      <c r="V299" s="94"/>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CI299" s="2"/>
      <c r="CJ299" s="3"/>
      <c r="CK299" s="115"/>
      <c r="CL299" s="115"/>
    </row>
    <row r="300" spans="20:90" ht="21" customHeight="1" x14ac:dyDescent="0.35">
      <c r="T300" s="94"/>
      <c r="U300" s="94"/>
      <c r="V300" s="94"/>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CI300" s="2"/>
      <c r="CJ300" s="3"/>
      <c r="CK300" s="115"/>
      <c r="CL300" s="115"/>
    </row>
    <row r="301" spans="20:90" ht="21" customHeight="1" x14ac:dyDescent="0.35">
      <c r="T301" s="94"/>
      <c r="U301" s="94"/>
      <c r="V301" s="94"/>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CI301" s="2"/>
      <c r="CJ301" s="3"/>
      <c r="CK301" s="115"/>
      <c r="CL301" s="115"/>
    </row>
    <row r="302" spans="20:90" ht="21" customHeight="1" x14ac:dyDescent="0.35">
      <c r="T302" s="94"/>
      <c r="U302" s="94"/>
      <c r="V302" s="94"/>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CI302" s="2"/>
      <c r="CJ302" s="3"/>
      <c r="CK302" s="115"/>
      <c r="CL302" s="115"/>
    </row>
    <row r="303" spans="20:90" ht="21" customHeight="1" x14ac:dyDescent="0.35">
      <c r="T303" s="94"/>
      <c r="U303" s="94"/>
      <c r="V303" s="94"/>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CI303" s="2"/>
      <c r="CJ303" s="3"/>
      <c r="CK303" s="115"/>
      <c r="CL303" s="115"/>
    </row>
    <row r="304" spans="20:90" ht="21" customHeight="1" x14ac:dyDescent="0.35">
      <c r="T304" s="94"/>
      <c r="U304" s="94"/>
      <c r="V304" s="94"/>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CI304" s="2"/>
      <c r="CJ304" s="3"/>
      <c r="CK304" s="115"/>
      <c r="CL304" s="115"/>
    </row>
    <row r="305" spans="20:90" ht="21" customHeight="1" x14ac:dyDescent="0.35">
      <c r="T305" s="94"/>
      <c r="U305" s="94"/>
      <c r="V305" s="94"/>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CI305" s="2"/>
      <c r="CJ305" s="3"/>
      <c r="CK305" s="115"/>
      <c r="CL305" s="115"/>
    </row>
    <row r="306" spans="20:90" ht="21" customHeight="1" x14ac:dyDescent="0.35">
      <c r="T306" s="94"/>
      <c r="U306" s="94"/>
      <c r="V306" s="94"/>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CI306" s="2"/>
      <c r="CJ306" s="3"/>
      <c r="CK306" s="115"/>
      <c r="CL306" s="115"/>
    </row>
    <row r="307" spans="20:90" ht="21" customHeight="1" x14ac:dyDescent="0.35">
      <c r="T307" s="94"/>
      <c r="U307" s="94"/>
      <c r="V307" s="94"/>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CI307" s="2"/>
      <c r="CJ307" s="3"/>
      <c r="CK307" s="115"/>
      <c r="CL307" s="115"/>
    </row>
    <row r="308" spans="20:90" ht="21" customHeight="1" x14ac:dyDescent="0.35">
      <c r="T308" s="94"/>
      <c r="U308" s="94"/>
      <c r="V308" s="94"/>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CI308" s="2"/>
      <c r="CJ308" s="3"/>
      <c r="CK308" s="115"/>
      <c r="CL308" s="115"/>
    </row>
    <row r="309" spans="20:90" ht="21" customHeight="1" x14ac:dyDescent="0.35">
      <c r="T309" s="94"/>
      <c r="U309" s="94"/>
      <c r="V309" s="94"/>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CI309" s="2"/>
      <c r="CJ309" s="3"/>
      <c r="CK309" s="115"/>
      <c r="CL309" s="115"/>
    </row>
    <row r="310" spans="20:90" ht="21" customHeight="1" x14ac:dyDescent="0.35">
      <c r="T310" s="94"/>
      <c r="U310" s="94"/>
      <c r="V310" s="94"/>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CI310" s="2"/>
      <c r="CJ310" s="3"/>
      <c r="CK310" s="115"/>
      <c r="CL310" s="115"/>
    </row>
    <row r="311" spans="20:90" ht="21" customHeight="1" x14ac:dyDescent="0.35">
      <c r="T311" s="94"/>
      <c r="U311" s="94"/>
      <c r="V311" s="94"/>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CI311" s="2"/>
      <c r="CJ311" s="3"/>
      <c r="CK311" s="115"/>
      <c r="CL311" s="115"/>
    </row>
    <row r="312" spans="20:90" ht="21" customHeight="1" x14ac:dyDescent="0.35">
      <c r="T312" s="94"/>
      <c r="U312" s="94"/>
      <c r="V312" s="94"/>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CI312" s="2"/>
      <c r="CJ312" s="3"/>
      <c r="CK312" s="115"/>
      <c r="CL312" s="115"/>
    </row>
    <row r="313" spans="20:90" ht="21" customHeight="1" x14ac:dyDescent="0.35">
      <c r="T313" s="94"/>
      <c r="U313" s="94"/>
      <c r="V313" s="94"/>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CI313" s="2"/>
      <c r="CJ313" s="3"/>
      <c r="CK313" s="115"/>
      <c r="CL313" s="115"/>
    </row>
    <row r="314" spans="20:90" ht="21" customHeight="1" x14ac:dyDescent="0.35">
      <c r="T314" s="94"/>
      <c r="U314" s="94"/>
      <c r="V314" s="94"/>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CI314" s="2"/>
      <c r="CJ314" s="3"/>
      <c r="CK314" s="115"/>
      <c r="CL314" s="115"/>
    </row>
    <row r="315" spans="20:90" ht="21" customHeight="1" x14ac:dyDescent="0.35">
      <c r="T315" s="94"/>
      <c r="U315" s="94"/>
      <c r="V315" s="94"/>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CI315" s="2"/>
      <c r="CJ315" s="3"/>
      <c r="CK315" s="115"/>
      <c r="CL315" s="115"/>
    </row>
    <row r="316" spans="20:90" ht="21" customHeight="1" x14ac:dyDescent="0.35">
      <c r="T316" s="94"/>
      <c r="U316" s="94"/>
      <c r="V316" s="94"/>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CI316" s="2"/>
      <c r="CJ316" s="3"/>
      <c r="CK316" s="115"/>
      <c r="CL316" s="115"/>
    </row>
    <row r="317" spans="20:90" ht="21" customHeight="1" x14ac:dyDescent="0.35">
      <c r="T317" s="94"/>
      <c r="U317" s="94"/>
      <c r="V317" s="94"/>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CI317" s="2"/>
      <c r="CJ317" s="3"/>
      <c r="CK317" s="115"/>
      <c r="CL317" s="115"/>
    </row>
    <row r="318" spans="20:90" ht="21" customHeight="1" x14ac:dyDescent="0.35">
      <c r="T318" s="94"/>
      <c r="U318" s="94"/>
      <c r="V318" s="94"/>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CI318" s="2"/>
      <c r="CJ318" s="3"/>
      <c r="CK318" s="115"/>
      <c r="CL318" s="115"/>
    </row>
    <row r="319" spans="20:90" ht="21" customHeight="1" x14ac:dyDescent="0.35">
      <c r="T319" s="94"/>
      <c r="U319" s="94"/>
      <c r="V319" s="94"/>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CI319" s="2"/>
      <c r="CJ319" s="3"/>
      <c r="CK319" s="115"/>
      <c r="CL319" s="115"/>
    </row>
    <row r="320" spans="20:90" ht="21" customHeight="1" x14ac:dyDescent="0.35">
      <c r="T320" s="94"/>
      <c r="U320" s="94"/>
      <c r="V320" s="94"/>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CI320" s="2"/>
      <c r="CJ320" s="3"/>
      <c r="CK320" s="115"/>
      <c r="CL320" s="115"/>
    </row>
    <row r="321" spans="20:90" ht="21" customHeight="1" x14ac:dyDescent="0.35">
      <c r="T321" s="94"/>
      <c r="U321" s="94"/>
      <c r="V321" s="94"/>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CI321" s="2"/>
      <c r="CJ321" s="3"/>
      <c r="CK321" s="115"/>
      <c r="CL321" s="115"/>
    </row>
    <row r="322" spans="20:90" ht="21" customHeight="1" x14ac:dyDescent="0.35">
      <c r="T322" s="94"/>
      <c r="U322" s="94"/>
      <c r="V322" s="94"/>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CI322" s="2"/>
      <c r="CJ322" s="3"/>
      <c r="CK322" s="115"/>
      <c r="CL322" s="115"/>
    </row>
    <row r="323" spans="20:90" ht="21" customHeight="1" x14ac:dyDescent="0.35">
      <c r="T323" s="94"/>
      <c r="U323" s="94"/>
      <c r="V323" s="94"/>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CI323" s="2"/>
      <c r="CJ323" s="3"/>
      <c r="CK323" s="115"/>
      <c r="CL323" s="115"/>
    </row>
    <row r="324" spans="20:90" ht="21" customHeight="1" x14ac:dyDescent="0.35">
      <c r="T324" s="94"/>
      <c r="U324" s="94"/>
      <c r="V324" s="94"/>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CI324" s="2"/>
      <c r="CJ324" s="3"/>
      <c r="CK324" s="115"/>
      <c r="CL324" s="115"/>
    </row>
    <row r="325" spans="20:90" ht="21" customHeight="1" x14ac:dyDescent="0.35">
      <c r="T325" s="94"/>
      <c r="U325" s="94"/>
      <c r="V325" s="94"/>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CI325" s="2"/>
      <c r="CJ325" s="3"/>
      <c r="CK325" s="115"/>
      <c r="CL325" s="115"/>
    </row>
    <row r="326" spans="20:90" ht="21" customHeight="1" x14ac:dyDescent="0.35">
      <c r="T326" s="94"/>
      <c r="U326" s="94"/>
      <c r="V326" s="94"/>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CI326" s="2"/>
      <c r="CJ326" s="3"/>
      <c r="CK326" s="115"/>
      <c r="CL326" s="115"/>
    </row>
    <row r="327" spans="20:90" ht="21" customHeight="1" x14ac:dyDescent="0.35">
      <c r="T327" s="94"/>
      <c r="U327" s="94"/>
      <c r="V327" s="94"/>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CI327" s="2"/>
      <c r="CJ327" s="3"/>
      <c r="CK327" s="115"/>
      <c r="CL327" s="115"/>
    </row>
    <row r="328" spans="20:90" ht="21" customHeight="1" x14ac:dyDescent="0.35">
      <c r="T328" s="94"/>
      <c r="U328" s="94"/>
      <c r="V328" s="94"/>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CI328" s="2"/>
      <c r="CJ328" s="3"/>
      <c r="CK328" s="115"/>
      <c r="CL328" s="115"/>
    </row>
    <row r="329" spans="20:90" ht="21" customHeight="1" x14ac:dyDescent="0.35">
      <c r="T329" s="94"/>
      <c r="U329" s="94"/>
      <c r="V329" s="94"/>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CI329" s="2"/>
      <c r="CJ329" s="3"/>
      <c r="CK329" s="115"/>
      <c r="CL329" s="115"/>
    </row>
    <row r="330" spans="20:90" ht="21" customHeight="1" x14ac:dyDescent="0.35">
      <c r="T330" s="94"/>
      <c r="U330" s="94"/>
      <c r="V330" s="94"/>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CI330" s="2"/>
      <c r="CJ330" s="3"/>
      <c r="CK330" s="115"/>
      <c r="CL330" s="115"/>
    </row>
    <row r="331" spans="20:90" ht="21" customHeight="1" x14ac:dyDescent="0.35">
      <c r="T331" s="94"/>
      <c r="U331" s="94"/>
      <c r="V331" s="94"/>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CI331" s="2"/>
      <c r="CJ331" s="3"/>
      <c r="CK331" s="115"/>
      <c r="CL331" s="115"/>
    </row>
    <row r="332" spans="20:90" ht="21" customHeight="1" x14ac:dyDescent="0.35">
      <c r="T332" s="94"/>
      <c r="U332" s="94"/>
      <c r="V332" s="94"/>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CI332" s="2"/>
      <c r="CJ332" s="3"/>
      <c r="CK332" s="115"/>
      <c r="CL332" s="115"/>
    </row>
    <row r="333" spans="20:90" ht="21" customHeight="1" x14ac:dyDescent="0.35">
      <c r="T333" s="94"/>
      <c r="U333" s="94"/>
      <c r="V333" s="94"/>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CI333" s="2"/>
      <c r="CJ333" s="3"/>
      <c r="CK333" s="115"/>
      <c r="CL333" s="115"/>
    </row>
    <row r="334" spans="20:90" ht="21" customHeight="1" x14ac:dyDescent="0.35">
      <c r="T334" s="94"/>
      <c r="U334" s="94"/>
      <c r="V334" s="94"/>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CI334" s="2"/>
      <c r="CJ334" s="3"/>
      <c r="CK334" s="115"/>
      <c r="CL334" s="115"/>
    </row>
    <row r="335" spans="20:90" ht="21" customHeight="1" x14ac:dyDescent="0.35">
      <c r="T335" s="94"/>
      <c r="U335" s="94"/>
      <c r="V335" s="94"/>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CI335" s="2"/>
      <c r="CJ335" s="3"/>
      <c r="CK335" s="115"/>
      <c r="CL335" s="115"/>
    </row>
    <row r="336" spans="20:90" ht="21" customHeight="1" x14ac:dyDescent="0.35">
      <c r="T336" s="94"/>
      <c r="U336" s="94"/>
      <c r="V336" s="94"/>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CI336" s="2"/>
      <c r="CJ336" s="3"/>
      <c r="CK336" s="115"/>
      <c r="CL336" s="115"/>
    </row>
    <row r="337" spans="20:90" ht="21" customHeight="1" x14ac:dyDescent="0.35">
      <c r="T337" s="94"/>
      <c r="U337" s="94"/>
      <c r="V337" s="94"/>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CI337" s="2"/>
      <c r="CJ337" s="3"/>
      <c r="CK337" s="115"/>
      <c r="CL337" s="115"/>
    </row>
    <row r="338" spans="20:90" ht="21" customHeight="1" x14ac:dyDescent="0.35">
      <c r="T338" s="94"/>
      <c r="U338" s="94"/>
      <c r="V338" s="94"/>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CI338" s="2"/>
      <c r="CJ338" s="3"/>
      <c r="CK338" s="115"/>
      <c r="CL338" s="115"/>
    </row>
    <row r="339" spans="20:90" ht="21" customHeight="1" x14ac:dyDescent="0.35">
      <c r="T339" s="94"/>
      <c r="U339" s="94"/>
      <c r="V339" s="94"/>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CI339" s="2"/>
      <c r="CJ339" s="3"/>
      <c r="CK339" s="115"/>
      <c r="CL339" s="115"/>
    </row>
    <row r="340" spans="20:90" ht="21" customHeight="1" x14ac:dyDescent="0.35">
      <c r="T340" s="94"/>
      <c r="U340" s="94"/>
      <c r="V340" s="94"/>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CI340" s="2"/>
      <c r="CJ340" s="3"/>
      <c r="CK340" s="115"/>
      <c r="CL340" s="115"/>
    </row>
    <row r="341" spans="20:90" ht="21" customHeight="1" x14ac:dyDescent="0.35">
      <c r="T341" s="94"/>
      <c r="U341" s="94"/>
      <c r="V341" s="94"/>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CI341" s="2"/>
      <c r="CJ341" s="3"/>
      <c r="CK341" s="115"/>
      <c r="CL341" s="115"/>
    </row>
    <row r="342" spans="20:90" ht="21" customHeight="1" x14ac:dyDescent="0.35">
      <c r="T342" s="94"/>
      <c r="U342" s="94"/>
      <c r="V342" s="94"/>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CI342" s="2"/>
      <c r="CJ342" s="3"/>
      <c r="CK342" s="115"/>
      <c r="CL342" s="115"/>
    </row>
    <row r="343" spans="20:90" ht="21" customHeight="1" x14ac:dyDescent="0.35">
      <c r="T343" s="94"/>
      <c r="U343" s="94"/>
      <c r="V343" s="94"/>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CI343" s="2"/>
      <c r="CJ343" s="3"/>
      <c r="CK343" s="115"/>
      <c r="CL343" s="115"/>
    </row>
    <row r="344" spans="20:90" ht="21" customHeight="1" x14ac:dyDescent="0.35">
      <c r="T344" s="94"/>
      <c r="U344" s="94"/>
      <c r="V344" s="94"/>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CI344" s="2"/>
      <c r="CJ344" s="3"/>
      <c r="CK344" s="115"/>
      <c r="CL344" s="115"/>
    </row>
    <row r="345" spans="20:90" ht="21" customHeight="1" x14ac:dyDescent="0.35">
      <c r="T345" s="94"/>
      <c r="U345" s="94"/>
      <c r="V345" s="94"/>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CI345" s="2"/>
      <c r="CJ345" s="3"/>
      <c r="CK345" s="115"/>
      <c r="CL345" s="115"/>
    </row>
    <row r="346" spans="20:90" ht="21" customHeight="1" x14ac:dyDescent="0.35">
      <c r="T346" s="94"/>
      <c r="U346" s="94"/>
      <c r="V346" s="94"/>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CI346" s="2"/>
      <c r="CJ346" s="3"/>
      <c r="CK346" s="115"/>
      <c r="CL346" s="115"/>
    </row>
    <row r="347" spans="20:90" ht="21" customHeight="1" x14ac:dyDescent="0.35">
      <c r="T347" s="94"/>
      <c r="U347" s="94"/>
      <c r="V347" s="94"/>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CI347" s="2"/>
      <c r="CJ347" s="3"/>
      <c r="CK347" s="115"/>
      <c r="CL347" s="115"/>
    </row>
    <row r="348" spans="20:90" ht="21" customHeight="1" x14ac:dyDescent="0.35">
      <c r="T348" s="94"/>
      <c r="U348" s="94"/>
      <c r="V348" s="94"/>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CI348" s="2"/>
      <c r="CJ348" s="3"/>
      <c r="CK348" s="115"/>
      <c r="CL348" s="115"/>
    </row>
    <row r="349" spans="20:90" ht="21" customHeight="1" x14ac:dyDescent="0.35">
      <c r="T349" s="94"/>
      <c r="U349" s="94"/>
      <c r="V349" s="94"/>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CI349" s="2"/>
      <c r="CJ349" s="3"/>
      <c r="CK349" s="115"/>
      <c r="CL349" s="115"/>
    </row>
    <row r="350" spans="20:90" ht="21" customHeight="1" x14ac:dyDescent="0.35">
      <c r="T350" s="94"/>
      <c r="U350" s="94"/>
      <c r="V350" s="94"/>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CI350" s="2"/>
      <c r="CJ350" s="3"/>
      <c r="CK350" s="115"/>
      <c r="CL350" s="115"/>
    </row>
    <row r="351" spans="20:90" ht="21" customHeight="1" x14ac:dyDescent="0.35">
      <c r="T351" s="94"/>
      <c r="U351" s="94"/>
      <c r="V351" s="94"/>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CI351" s="2"/>
      <c r="CJ351" s="3"/>
      <c r="CK351" s="115"/>
      <c r="CL351" s="115"/>
    </row>
    <row r="352" spans="20:90" ht="21" customHeight="1" x14ac:dyDescent="0.35">
      <c r="T352" s="94"/>
      <c r="U352" s="94"/>
      <c r="V352" s="94"/>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CI352" s="2"/>
      <c r="CJ352" s="3"/>
      <c r="CK352" s="115"/>
      <c r="CL352" s="115"/>
    </row>
    <row r="353" spans="20:90" ht="21" customHeight="1" x14ac:dyDescent="0.35">
      <c r="T353" s="94"/>
      <c r="U353" s="94"/>
      <c r="V353" s="94"/>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CI353" s="2"/>
      <c r="CJ353" s="3"/>
      <c r="CK353" s="115"/>
      <c r="CL353" s="115"/>
    </row>
    <row r="354" spans="20:90" ht="21" customHeight="1" x14ac:dyDescent="0.35">
      <c r="T354" s="94"/>
      <c r="U354" s="94"/>
      <c r="V354" s="94"/>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CI354" s="2"/>
      <c r="CJ354" s="3"/>
      <c r="CK354" s="115"/>
      <c r="CL354" s="115"/>
    </row>
    <row r="355" spans="20:90" ht="21" customHeight="1" x14ac:dyDescent="0.35">
      <c r="T355" s="94"/>
      <c r="U355" s="94"/>
      <c r="V355" s="94"/>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CI355" s="2"/>
      <c r="CJ355" s="3"/>
      <c r="CK355" s="115"/>
      <c r="CL355" s="115"/>
    </row>
    <row r="356" spans="20:90" ht="21" customHeight="1" x14ac:dyDescent="0.35">
      <c r="T356" s="94"/>
      <c r="U356" s="94"/>
      <c r="V356" s="94"/>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CI356" s="2"/>
      <c r="CJ356" s="3"/>
      <c r="CK356" s="115"/>
      <c r="CL356" s="115"/>
    </row>
    <row r="357" spans="20:90" ht="21" customHeight="1" x14ac:dyDescent="0.35">
      <c r="T357" s="94"/>
      <c r="U357" s="94"/>
      <c r="V357" s="94"/>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CI357" s="2"/>
      <c r="CJ357" s="3"/>
      <c r="CK357" s="115"/>
      <c r="CL357" s="115"/>
    </row>
    <row r="358" spans="20:90" ht="21" customHeight="1" x14ac:dyDescent="0.35">
      <c r="T358" s="94"/>
      <c r="U358" s="94"/>
      <c r="V358" s="94"/>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CI358" s="2"/>
      <c r="CJ358" s="3"/>
      <c r="CK358" s="115"/>
      <c r="CL358" s="115"/>
    </row>
    <row r="359" spans="20:90" ht="21" customHeight="1" x14ac:dyDescent="0.35">
      <c r="T359" s="94"/>
      <c r="U359" s="94"/>
      <c r="V359" s="94"/>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CI359" s="2"/>
      <c r="CJ359" s="3"/>
      <c r="CK359" s="115"/>
      <c r="CL359" s="115"/>
    </row>
    <row r="360" spans="20:90" ht="21" customHeight="1" x14ac:dyDescent="0.35">
      <c r="T360" s="94"/>
      <c r="U360" s="94"/>
      <c r="V360" s="94"/>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CI360" s="2"/>
      <c r="CJ360" s="3"/>
      <c r="CK360" s="115"/>
      <c r="CL360" s="115"/>
    </row>
    <row r="361" spans="20:90" ht="21" customHeight="1" x14ac:dyDescent="0.35">
      <c r="T361" s="94"/>
      <c r="U361" s="94"/>
      <c r="V361" s="94"/>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CI361" s="2"/>
      <c r="CJ361" s="3"/>
      <c r="CK361" s="115"/>
      <c r="CL361" s="115"/>
    </row>
    <row r="362" spans="20:90" ht="21" customHeight="1" x14ac:dyDescent="0.35">
      <c r="T362" s="94"/>
      <c r="U362" s="94"/>
      <c r="V362" s="94"/>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CI362" s="2"/>
      <c r="CJ362" s="3"/>
      <c r="CK362" s="115"/>
      <c r="CL362" s="115"/>
    </row>
    <row r="363" spans="20:90" ht="21" customHeight="1" x14ac:dyDescent="0.35">
      <c r="T363" s="94"/>
      <c r="U363" s="94"/>
      <c r="V363" s="94"/>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CI363" s="2"/>
      <c r="CJ363" s="3"/>
      <c r="CK363" s="115"/>
      <c r="CL363" s="115"/>
    </row>
    <row r="364" spans="20:90" ht="21" customHeight="1" x14ac:dyDescent="0.35">
      <c r="T364" s="94"/>
      <c r="U364" s="94"/>
      <c r="V364" s="94"/>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CI364" s="2"/>
      <c r="CJ364" s="3"/>
      <c r="CK364" s="115"/>
      <c r="CL364" s="115"/>
    </row>
    <row r="365" spans="20:90" ht="21" customHeight="1" x14ac:dyDescent="0.35">
      <c r="T365" s="94"/>
      <c r="U365" s="94"/>
      <c r="V365" s="94"/>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CI365" s="2"/>
      <c r="CJ365" s="3"/>
      <c r="CK365" s="115"/>
      <c r="CL365" s="115"/>
    </row>
    <row r="366" spans="20:90" ht="21" customHeight="1" x14ac:dyDescent="0.35">
      <c r="T366" s="94"/>
      <c r="U366" s="94"/>
      <c r="V366" s="94"/>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CI366" s="2"/>
      <c r="CJ366" s="3"/>
      <c r="CK366" s="115"/>
      <c r="CL366" s="115"/>
    </row>
    <row r="367" spans="20:90" ht="21" customHeight="1" x14ac:dyDescent="0.35">
      <c r="T367" s="94"/>
      <c r="U367" s="94"/>
      <c r="V367" s="94"/>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CI367" s="2"/>
      <c r="CJ367" s="3"/>
      <c r="CK367" s="115"/>
      <c r="CL367" s="115"/>
    </row>
    <row r="368" spans="20:90" ht="21" customHeight="1" x14ac:dyDescent="0.35">
      <c r="T368" s="94"/>
      <c r="U368" s="94"/>
      <c r="V368" s="94"/>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CI368" s="2"/>
      <c r="CJ368" s="3"/>
      <c r="CK368" s="115"/>
      <c r="CL368" s="115"/>
    </row>
    <row r="369" spans="20:90" ht="21" customHeight="1" x14ac:dyDescent="0.35">
      <c r="T369" s="94"/>
      <c r="U369" s="94"/>
      <c r="V369" s="94"/>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CI369" s="2"/>
      <c r="CJ369" s="3"/>
      <c r="CK369" s="115"/>
      <c r="CL369" s="115"/>
    </row>
    <row r="370" spans="20:90" ht="21" customHeight="1" x14ac:dyDescent="0.35">
      <c r="T370" s="94"/>
      <c r="U370" s="94"/>
      <c r="V370" s="94"/>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CI370" s="2"/>
      <c r="CJ370" s="3"/>
      <c r="CK370" s="115"/>
      <c r="CL370" s="115"/>
    </row>
    <row r="371" spans="20:90" ht="21" customHeight="1" x14ac:dyDescent="0.35">
      <c r="T371" s="94"/>
      <c r="U371" s="94"/>
      <c r="V371" s="94"/>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CI371" s="2"/>
      <c r="CJ371" s="3"/>
      <c r="CK371" s="115"/>
      <c r="CL371" s="115"/>
    </row>
    <row r="372" spans="20:90" ht="21" customHeight="1" x14ac:dyDescent="0.35">
      <c r="T372" s="94"/>
      <c r="U372" s="94"/>
      <c r="V372" s="94"/>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CI372" s="2"/>
      <c r="CJ372" s="3"/>
      <c r="CK372" s="115"/>
      <c r="CL372" s="115"/>
    </row>
    <row r="373" spans="20:90" ht="21" customHeight="1" x14ac:dyDescent="0.35">
      <c r="T373" s="94"/>
      <c r="U373" s="94"/>
      <c r="V373" s="94"/>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CI373" s="2"/>
      <c r="CJ373" s="3"/>
      <c r="CK373" s="115"/>
      <c r="CL373" s="115"/>
    </row>
    <row r="374" spans="20:90" ht="21" customHeight="1" x14ac:dyDescent="0.35">
      <c r="T374" s="94"/>
      <c r="U374" s="94"/>
      <c r="V374" s="94"/>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CI374" s="2"/>
      <c r="CJ374" s="3"/>
      <c r="CK374" s="115"/>
      <c r="CL374" s="115"/>
    </row>
    <row r="375" spans="20:90" ht="21" customHeight="1" x14ac:dyDescent="0.35">
      <c r="T375" s="94"/>
      <c r="U375" s="94"/>
      <c r="V375" s="94"/>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CI375" s="2"/>
      <c r="CJ375" s="3"/>
      <c r="CK375" s="115"/>
      <c r="CL375" s="115"/>
    </row>
    <row r="376" spans="20:90" ht="21" customHeight="1" x14ac:dyDescent="0.35">
      <c r="T376" s="94"/>
      <c r="U376" s="94"/>
      <c r="V376" s="94"/>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CI376" s="2"/>
      <c r="CJ376" s="3"/>
      <c r="CK376" s="115"/>
      <c r="CL376" s="115"/>
    </row>
    <row r="377" spans="20:90" ht="21" customHeight="1" x14ac:dyDescent="0.35">
      <c r="T377" s="94"/>
      <c r="U377" s="94"/>
      <c r="V377" s="94"/>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CI377" s="2"/>
      <c r="CJ377" s="3"/>
      <c r="CK377" s="115"/>
      <c r="CL377" s="115"/>
    </row>
    <row r="378" spans="20:90" ht="21" customHeight="1" x14ac:dyDescent="0.35">
      <c r="T378" s="94"/>
      <c r="U378" s="94"/>
      <c r="V378" s="94"/>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CI378" s="2"/>
      <c r="CJ378" s="3"/>
      <c r="CK378" s="115"/>
      <c r="CL378" s="115"/>
    </row>
    <row r="379" spans="20:90" ht="21" customHeight="1" x14ac:dyDescent="0.35">
      <c r="T379" s="94"/>
      <c r="U379" s="94"/>
      <c r="V379" s="94"/>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CI379" s="2"/>
      <c r="CJ379" s="3"/>
      <c r="CK379" s="115"/>
      <c r="CL379" s="115"/>
    </row>
    <row r="380" spans="20:90" ht="21" customHeight="1" x14ac:dyDescent="0.35">
      <c r="T380" s="94"/>
      <c r="U380" s="94"/>
      <c r="V380" s="94"/>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CI380" s="2"/>
      <c r="CJ380" s="3"/>
      <c r="CK380" s="115"/>
      <c r="CL380" s="115"/>
    </row>
    <row r="381" spans="20:90" ht="21" customHeight="1" x14ac:dyDescent="0.35">
      <c r="T381" s="94"/>
      <c r="U381" s="94"/>
      <c r="V381" s="94"/>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CI381" s="2"/>
      <c r="CJ381" s="3"/>
      <c r="CK381" s="115"/>
      <c r="CL381" s="115"/>
    </row>
    <row r="382" spans="20:90" ht="21" customHeight="1" x14ac:dyDescent="0.35">
      <c r="T382" s="94"/>
      <c r="U382" s="94"/>
      <c r="V382" s="94"/>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CI382" s="2"/>
      <c r="CJ382" s="3"/>
      <c r="CK382" s="115"/>
      <c r="CL382" s="115"/>
    </row>
    <row r="383" spans="20:90" ht="21" customHeight="1" x14ac:dyDescent="0.35">
      <c r="T383" s="94"/>
      <c r="U383" s="94"/>
      <c r="V383" s="94"/>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CI383" s="2"/>
      <c r="CJ383" s="3"/>
      <c r="CK383" s="115"/>
      <c r="CL383" s="115"/>
    </row>
    <row r="384" spans="20:90" ht="21" customHeight="1" x14ac:dyDescent="0.35">
      <c r="T384" s="94"/>
      <c r="U384" s="94"/>
      <c r="V384" s="94"/>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CI384" s="2"/>
      <c r="CJ384" s="3"/>
      <c r="CK384" s="115"/>
      <c r="CL384" s="115"/>
    </row>
    <row r="385" spans="20:90" ht="21" customHeight="1" x14ac:dyDescent="0.35">
      <c r="T385" s="94"/>
      <c r="U385" s="94"/>
      <c r="V385" s="94"/>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CI385" s="2"/>
      <c r="CJ385" s="3"/>
      <c r="CK385" s="115"/>
      <c r="CL385" s="115"/>
    </row>
    <row r="386" spans="20:90" ht="21" customHeight="1" x14ac:dyDescent="0.35">
      <c r="T386" s="94"/>
      <c r="U386" s="94"/>
      <c r="V386" s="94"/>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CI386" s="2"/>
      <c r="CJ386" s="3"/>
      <c r="CK386" s="115"/>
      <c r="CL386" s="115"/>
    </row>
    <row r="387" spans="20:90" ht="21" customHeight="1" x14ac:dyDescent="0.35">
      <c r="T387" s="94"/>
      <c r="U387" s="94"/>
      <c r="V387" s="94"/>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CI387" s="2"/>
      <c r="CJ387" s="3"/>
      <c r="CK387" s="115"/>
      <c r="CL387" s="115"/>
    </row>
    <row r="388" spans="20:90" ht="21" customHeight="1" x14ac:dyDescent="0.35">
      <c r="T388" s="94"/>
      <c r="U388" s="94"/>
      <c r="V388" s="94"/>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CI388" s="2"/>
      <c r="CJ388" s="3"/>
      <c r="CK388" s="115"/>
      <c r="CL388" s="115"/>
    </row>
    <row r="389" spans="20:90" ht="21" customHeight="1" x14ac:dyDescent="0.35">
      <c r="T389" s="94"/>
      <c r="U389" s="94"/>
      <c r="V389" s="94"/>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CI389" s="2"/>
      <c r="CJ389" s="3"/>
      <c r="CK389" s="115"/>
      <c r="CL389" s="115"/>
    </row>
    <row r="390" spans="20:90" ht="21" customHeight="1" x14ac:dyDescent="0.35">
      <c r="T390" s="94"/>
      <c r="U390" s="94"/>
      <c r="V390" s="94"/>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CI390" s="2"/>
      <c r="CJ390" s="3"/>
      <c r="CK390" s="115"/>
      <c r="CL390" s="115"/>
    </row>
    <row r="391" spans="20:90" ht="21" customHeight="1" x14ac:dyDescent="0.35">
      <c r="T391" s="94"/>
      <c r="U391" s="94"/>
      <c r="V391" s="94"/>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CI391" s="2"/>
      <c r="CJ391" s="3"/>
      <c r="CK391" s="115"/>
      <c r="CL391" s="115"/>
    </row>
    <row r="392" spans="20:90" ht="21" customHeight="1" x14ac:dyDescent="0.35">
      <c r="T392" s="94"/>
      <c r="U392" s="94"/>
      <c r="V392" s="94"/>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CI392" s="2"/>
      <c r="CJ392" s="3"/>
      <c r="CK392" s="115"/>
      <c r="CL392" s="115"/>
    </row>
    <row r="393" spans="20:90" ht="21" customHeight="1" x14ac:dyDescent="0.35">
      <c r="T393" s="94"/>
      <c r="U393" s="94"/>
      <c r="V393" s="94"/>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CI393" s="2"/>
      <c r="CJ393" s="3"/>
      <c r="CK393" s="115"/>
      <c r="CL393" s="115"/>
    </row>
    <row r="394" spans="20:90" ht="21" customHeight="1" x14ac:dyDescent="0.35">
      <c r="T394" s="94"/>
      <c r="U394" s="94"/>
      <c r="V394" s="94"/>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CI394" s="2"/>
      <c r="CJ394" s="3"/>
      <c r="CK394" s="115"/>
      <c r="CL394" s="115"/>
    </row>
    <row r="395" spans="20:90" ht="21" customHeight="1" x14ac:dyDescent="0.35">
      <c r="T395" s="94"/>
      <c r="U395" s="94"/>
      <c r="V395" s="94"/>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CI395" s="2"/>
      <c r="CJ395" s="3"/>
      <c r="CK395" s="115"/>
      <c r="CL395" s="115"/>
    </row>
    <row r="396" spans="20:90" ht="21" customHeight="1" x14ac:dyDescent="0.35">
      <c r="T396" s="94"/>
      <c r="U396" s="94"/>
      <c r="V396" s="94"/>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CI396" s="2"/>
      <c r="CJ396" s="3"/>
      <c r="CK396" s="115"/>
      <c r="CL396" s="115"/>
    </row>
    <row r="397" spans="20:90" ht="21" customHeight="1" x14ac:dyDescent="0.35">
      <c r="T397" s="94"/>
      <c r="U397" s="94"/>
      <c r="V397" s="94"/>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CI397" s="2"/>
      <c r="CJ397" s="3"/>
      <c r="CK397" s="115"/>
      <c r="CL397" s="115"/>
    </row>
    <row r="398" spans="20:90" ht="21" customHeight="1" x14ac:dyDescent="0.35">
      <c r="T398" s="94"/>
      <c r="U398" s="94"/>
      <c r="V398" s="94"/>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CI398" s="2"/>
      <c r="CJ398" s="3"/>
      <c r="CK398" s="115"/>
      <c r="CL398" s="115"/>
    </row>
    <row r="399" spans="20:90" ht="21" customHeight="1" x14ac:dyDescent="0.35">
      <c r="T399" s="94"/>
      <c r="U399" s="94"/>
      <c r="V399" s="94"/>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CI399" s="2"/>
      <c r="CJ399" s="3"/>
      <c r="CK399" s="115"/>
      <c r="CL399" s="115"/>
    </row>
    <row r="400" spans="20:90" ht="21" customHeight="1" x14ac:dyDescent="0.35">
      <c r="T400" s="94"/>
      <c r="U400" s="94"/>
      <c r="V400" s="94"/>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CI400" s="2"/>
      <c r="CJ400" s="3"/>
      <c r="CK400" s="115"/>
      <c r="CL400" s="115"/>
    </row>
    <row r="401" spans="20:90" ht="21" customHeight="1" x14ac:dyDescent="0.35">
      <c r="T401" s="94"/>
      <c r="U401" s="94"/>
      <c r="V401" s="94"/>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CI401" s="2"/>
      <c r="CJ401" s="3"/>
      <c r="CK401" s="115"/>
      <c r="CL401" s="115"/>
    </row>
    <row r="402" spans="20:90" ht="21" customHeight="1" x14ac:dyDescent="0.35">
      <c r="T402" s="94"/>
      <c r="U402" s="94"/>
      <c r="V402" s="94"/>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CI402" s="2"/>
      <c r="CJ402" s="3"/>
      <c r="CK402" s="115"/>
      <c r="CL402" s="115"/>
    </row>
    <row r="403" spans="20:90" ht="21" customHeight="1" x14ac:dyDescent="0.35">
      <c r="T403" s="94"/>
      <c r="U403" s="94"/>
      <c r="V403" s="94"/>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CI403" s="2"/>
      <c r="CJ403" s="3"/>
      <c r="CK403" s="115"/>
      <c r="CL403" s="115"/>
    </row>
    <row r="404" spans="20:90" ht="21" customHeight="1" x14ac:dyDescent="0.35">
      <c r="T404" s="94"/>
      <c r="U404" s="94"/>
      <c r="V404" s="94"/>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CI404" s="2"/>
      <c r="CJ404" s="3"/>
      <c r="CK404" s="115"/>
      <c r="CL404" s="115"/>
    </row>
    <row r="405" spans="20:90" ht="21" customHeight="1" x14ac:dyDescent="0.35">
      <c r="T405" s="94"/>
      <c r="U405" s="94"/>
      <c r="V405" s="94"/>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CI405" s="2"/>
      <c r="CJ405" s="3"/>
      <c r="CK405" s="115"/>
      <c r="CL405" s="115"/>
    </row>
    <row r="406" spans="20:90" ht="21" customHeight="1" x14ac:dyDescent="0.35">
      <c r="T406" s="94"/>
      <c r="U406" s="94"/>
      <c r="V406" s="94"/>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CI406" s="2"/>
      <c r="CJ406" s="3"/>
      <c r="CK406" s="115"/>
      <c r="CL406" s="115"/>
    </row>
    <row r="407" spans="20:90" ht="21" customHeight="1" x14ac:dyDescent="0.35">
      <c r="T407" s="94"/>
      <c r="U407" s="94"/>
      <c r="V407" s="94"/>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CI407" s="2"/>
      <c r="CJ407" s="3"/>
      <c r="CK407" s="115"/>
      <c r="CL407" s="115"/>
    </row>
    <row r="408" spans="20:90" ht="21" customHeight="1" x14ac:dyDescent="0.35">
      <c r="T408" s="94"/>
      <c r="U408" s="94"/>
      <c r="V408" s="94"/>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CI408" s="2"/>
      <c r="CJ408" s="3"/>
      <c r="CK408" s="115"/>
      <c r="CL408" s="115"/>
    </row>
    <row r="409" spans="20:90" ht="21" customHeight="1" x14ac:dyDescent="0.35">
      <c r="T409" s="94"/>
      <c r="U409" s="94"/>
      <c r="V409" s="94"/>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CI409" s="2"/>
      <c r="CJ409" s="3"/>
      <c r="CK409" s="115"/>
      <c r="CL409" s="115"/>
    </row>
    <row r="410" spans="20:90" ht="21" customHeight="1" x14ac:dyDescent="0.35">
      <c r="T410" s="94"/>
      <c r="U410" s="94"/>
      <c r="V410" s="94"/>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CI410" s="2"/>
      <c r="CJ410" s="3"/>
      <c r="CK410" s="115"/>
      <c r="CL410" s="115"/>
    </row>
    <row r="411" spans="20:90" ht="21" customHeight="1" x14ac:dyDescent="0.35">
      <c r="T411" s="94"/>
      <c r="U411" s="94"/>
      <c r="V411" s="94"/>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CI411" s="2"/>
      <c r="CJ411" s="3"/>
      <c r="CK411" s="115"/>
      <c r="CL411" s="115"/>
    </row>
    <row r="412" spans="20:90" ht="21" customHeight="1" x14ac:dyDescent="0.35">
      <c r="T412" s="94"/>
      <c r="U412" s="94"/>
      <c r="V412" s="94"/>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CI412" s="2"/>
      <c r="CJ412" s="3"/>
      <c r="CK412" s="115"/>
      <c r="CL412" s="115"/>
    </row>
    <row r="413" spans="20:90" ht="21" customHeight="1" x14ac:dyDescent="0.35">
      <c r="T413" s="94"/>
      <c r="U413" s="94"/>
      <c r="V413" s="94"/>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CI413" s="2"/>
      <c r="CJ413" s="3"/>
      <c r="CK413" s="115"/>
      <c r="CL413" s="115"/>
    </row>
    <row r="414" spans="20:90" ht="21" customHeight="1" x14ac:dyDescent="0.35">
      <c r="T414" s="94"/>
      <c r="U414" s="94"/>
      <c r="V414" s="94"/>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CI414" s="2"/>
      <c r="CJ414" s="3"/>
      <c r="CK414" s="115"/>
      <c r="CL414" s="115"/>
    </row>
    <row r="415" spans="20:90" ht="21" customHeight="1" x14ac:dyDescent="0.35">
      <c r="T415" s="94"/>
      <c r="U415" s="94"/>
      <c r="V415" s="94"/>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CI415" s="2"/>
      <c r="CJ415" s="3"/>
      <c r="CK415" s="115"/>
      <c r="CL415" s="115"/>
    </row>
    <row r="416" spans="20:90" ht="21" customHeight="1" x14ac:dyDescent="0.35">
      <c r="T416" s="94"/>
      <c r="U416" s="94"/>
      <c r="V416" s="94"/>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CI416" s="2"/>
      <c r="CJ416" s="3"/>
      <c r="CK416" s="115"/>
      <c r="CL416" s="115"/>
    </row>
    <row r="417" spans="20:90" ht="21" customHeight="1" x14ac:dyDescent="0.35">
      <c r="T417" s="94"/>
      <c r="U417" s="94"/>
      <c r="V417" s="94"/>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CI417" s="2"/>
      <c r="CJ417" s="3"/>
      <c r="CK417" s="115"/>
      <c r="CL417" s="115"/>
    </row>
    <row r="418" spans="20:90" ht="21" customHeight="1" x14ac:dyDescent="0.35">
      <c r="T418" s="94"/>
      <c r="U418" s="94"/>
      <c r="V418" s="94"/>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CI418" s="2"/>
      <c r="CJ418" s="3"/>
      <c r="CK418" s="115"/>
      <c r="CL418" s="115"/>
    </row>
    <row r="419" spans="20:90" ht="21" customHeight="1" x14ac:dyDescent="0.35">
      <c r="T419" s="94"/>
      <c r="U419" s="94"/>
      <c r="V419" s="94"/>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CI419" s="2"/>
      <c r="CJ419" s="3"/>
      <c r="CK419" s="115"/>
      <c r="CL419" s="115"/>
    </row>
    <row r="420" spans="20:90" ht="21" customHeight="1" x14ac:dyDescent="0.35">
      <c r="T420" s="94"/>
      <c r="U420" s="94"/>
      <c r="V420" s="94"/>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CI420" s="2"/>
      <c r="CJ420" s="3"/>
      <c r="CK420" s="115"/>
      <c r="CL420" s="115"/>
    </row>
    <row r="421" spans="20:90" ht="21" customHeight="1" x14ac:dyDescent="0.35">
      <c r="T421" s="94"/>
      <c r="U421" s="94"/>
      <c r="V421" s="94"/>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CI421" s="2"/>
      <c r="CJ421" s="3"/>
      <c r="CK421" s="115"/>
      <c r="CL421" s="115"/>
    </row>
    <row r="422" spans="20:90" ht="21" customHeight="1" x14ac:dyDescent="0.35">
      <c r="T422" s="94"/>
      <c r="U422" s="94"/>
      <c r="V422" s="94"/>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CI422" s="2"/>
      <c r="CJ422" s="3"/>
      <c r="CK422" s="115"/>
      <c r="CL422" s="115"/>
    </row>
    <row r="423" spans="20:90" ht="21" customHeight="1" x14ac:dyDescent="0.35">
      <c r="T423" s="94"/>
      <c r="U423" s="94"/>
      <c r="V423" s="94"/>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CI423" s="2"/>
      <c r="CJ423" s="3"/>
      <c r="CK423" s="115"/>
      <c r="CL423" s="115"/>
    </row>
    <row r="424" spans="20:90" ht="21" customHeight="1" x14ac:dyDescent="0.35">
      <c r="T424" s="94"/>
      <c r="U424" s="94"/>
      <c r="V424" s="94"/>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CI424" s="2"/>
      <c r="CJ424" s="3"/>
      <c r="CK424" s="115"/>
      <c r="CL424" s="115"/>
    </row>
    <row r="425" spans="20:90" ht="21" customHeight="1" x14ac:dyDescent="0.35">
      <c r="T425" s="94"/>
      <c r="U425" s="94"/>
      <c r="V425" s="94"/>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CI425" s="2"/>
      <c r="CJ425" s="3"/>
      <c r="CK425" s="115"/>
      <c r="CL425" s="115"/>
    </row>
    <row r="426" spans="20:90" ht="21" customHeight="1" x14ac:dyDescent="0.35">
      <c r="T426" s="94"/>
      <c r="U426" s="94"/>
      <c r="V426" s="94"/>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CI426" s="2"/>
      <c r="CJ426" s="3"/>
      <c r="CK426" s="115"/>
      <c r="CL426" s="115"/>
    </row>
    <row r="427" spans="20:90" ht="21" customHeight="1" x14ac:dyDescent="0.35">
      <c r="T427" s="94"/>
      <c r="U427" s="94"/>
      <c r="V427" s="94"/>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CI427" s="2"/>
      <c r="CJ427" s="3"/>
      <c r="CK427" s="115"/>
      <c r="CL427" s="115"/>
    </row>
    <row r="428" spans="20:90" ht="21" customHeight="1" x14ac:dyDescent="0.35">
      <c r="T428" s="94"/>
      <c r="U428" s="94"/>
      <c r="V428" s="94"/>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CI428" s="2"/>
      <c r="CJ428" s="3"/>
      <c r="CK428" s="115"/>
      <c r="CL428" s="115"/>
    </row>
    <row r="429" spans="20:90" ht="21" customHeight="1" x14ac:dyDescent="0.35">
      <c r="T429" s="94"/>
      <c r="U429" s="94"/>
      <c r="V429" s="94"/>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CI429" s="2"/>
      <c r="CJ429" s="3"/>
      <c r="CK429" s="115"/>
      <c r="CL429" s="115"/>
    </row>
    <row r="430" spans="20:90" ht="21" customHeight="1" x14ac:dyDescent="0.35">
      <c r="T430" s="94"/>
      <c r="U430" s="94"/>
      <c r="V430" s="94"/>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CI430" s="2"/>
      <c r="CJ430" s="3"/>
      <c r="CK430" s="115"/>
      <c r="CL430" s="115"/>
    </row>
    <row r="431" spans="20:90" ht="21" customHeight="1" x14ac:dyDescent="0.35">
      <c r="T431" s="94"/>
      <c r="U431" s="94"/>
      <c r="V431" s="94"/>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CI431" s="2"/>
      <c r="CJ431" s="3"/>
      <c r="CK431" s="115"/>
      <c r="CL431" s="115"/>
    </row>
    <row r="432" spans="20:90" ht="21" customHeight="1" x14ac:dyDescent="0.35">
      <c r="T432" s="94"/>
      <c r="U432" s="94"/>
      <c r="V432" s="94"/>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CI432" s="2"/>
      <c r="CJ432" s="3"/>
      <c r="CK432" s="115"/>
      <c r="CL432" s="115"/>
    </row>
    <row r="433" spans="20:90" ht="21" customHeight="1" x14ac:dyDescent="0.35">
      <c r="T433" s="94"/>
      <c r="U433" s="94"/>
      <c r="V433" s="94"/>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CI433" s="2"/>
      <c r="CJ433" s="3"/>
      <c r="CK433" s="115"/>
      <c r="CL433" s="115"/>
    </row>
    <row r="434" spans="20:90" ht="21" customHeight="1" x14ac:dyDescent="0.35">
      <c r="T434" s="94"/>
      <c r="U434" s="94"/>
      <c r="V434" s="94"/>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CI434" s="2"/>
      <c r="CJ434" s="3"/>
      <c r="CK434" s="115"/>
      <c r="CL434" s="115"/>
    </row>
    <row r="435" spans="20:90" ht="21" customHeight="1" x14ac:dyDescent="0.35">
      <c r="T435" s="94"/>
      <c r="U435" s="94"/>
      <c r="V435" s="94"/>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CI435" s="2"/>
      <c r="CJ435" s="3"/>
      <c r="CK435" s="115"/>
      <c r="CL435" s="115"/>
    </row>
    <row r="436" spans="20:90" ht="21" customHeight="1" x14ac:dyDescent="0.35">
      <c r="T436" s="94"/>
      <c r="U436" s="94"/>
      <c r="V436" s="94"/>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CI436" s="2"/>
      <c r="CJ436" s="3"/>
      <c r="CK436" s="115"/>
      <c r="CL436" s="115"/>
    </row>
    <row r="437" spans="20:90" ht="21" customHeight="1" x14ac:dyDescent="0.35">
      <c r="T437" s="94"/>
      <c r="U437" s="94"/>
      <c r="V437" s="94"/>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CI437" s="2"/>
      <c r="CJ437" s="3"/>
      <c r="CK437" s="115"/>
      <c r="CL437" s="115"/>
    </row>
    <row r="438" spans="20:90" ht="21" customHeight="1" x14ac:dyDescent="0.35">
      <c r="T438" s="94"/>
      <c r="U438" s="94"/>
      <c r="V438" s="94"/>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CI438" s="2"/>
      <c r="CJ438" s="3"/>
      <c r="CK438" s="115"/>
      <c r="CL438" s="115"/>
    </row>
    <row r="439" spans="20:90" ht="21" customHeight="1" x14ac:dyDescent="0.35">
      <c r="T439" s="94"/>
      <c r="U439" s="94"/>
      <c r="V439" s="94"/>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CI439" s="2"/>
      <c r="CJ439" s="3"/>
      <c r="CK439" s="115"/>
      <c r="CL439" s="115"/>
    </row>
    <row r="440" spans="20:90" ht="21" customHeight="1" x14ac:dyDescent="0.35">
      <c r="T440" s="94"/>
      <c r="U440" s="94"/>
      <c r="V440" s="94"/>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CI440" s="2"/>
      <c r="CJ440" s="3"/>
      <c r="CK440" s="115"/>
      <c r="CL440" s="115"/>
    </row>
    <row r="441" spans="20:90" ht="21" customHeight="1" x14ac:dyDescent="0.35">
      <c r="T441" s="94"/>
      <c r="U441" s="94"/>
      <c r="V441" s="94"/>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CI441" s="2"/>
      <c r="CJ441" s="3"/>
      <c r="CK441" s="115"/>
      <c r="CL441" s="115"/>
    </row>
    <row r="442" spans="20:90" ht="21" customHeight="1" x14ac:dyDescent="0.35">
      <c r="T442" s="94"/>
      <c r="U442" s="94"/>
      <c r="V442" s="94"/>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CI442" s="2"/>
      <c r="CJ442" s="3"/>
      <c r="CK442" s="115"/>
      <c r="CL442" s="115"/>
    </row>
    <row r="443" spans="20:90" ht="21" customHeight="1" x14ac:dyDescent="0.35">
      <c r="T443" s="94"/>
      <c r="U443" s="94"/>
      <c r="V443" s="94"/>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CI443" s="2"/>
      <c r="CJ443" s="3"/>
      <c r="CK443" s="115"/>
      <c r="CL443" s="115"/>
    </row>
    <row r="444" spans="20:90" ht="21" customHeight="1" x14ac:dyDescent="0.35">
      <c r="T444" s="94"/>
      <c r="U444" s="94"/>
      <c r="V444" s="94"/>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CI444" s="2"/>
      <c r="CJ444" s="3"/>
      <c r="CK444" s="115"/>
      <c r="CL444" s="115"/>
    </row>
    <row r="445" spans="20:90" ht="21" customHeight="1" x14ac:dyDescent="0.35">
      <c r="T445" s="94"/>
      <c r="U445" s="94"/>
      <c r="V445" s="94"/>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CI445" s="2"/>
      <c r="CJ445" s="3"/>
      <c r="CK445" s="115"/>
      <c r="CL445" s="115"/>
    </row>
    <row r="446" spans="20:90" ht="21" customHeight="1" x14ac:dyDescent="0.35">
      <c r="T446" s="94"/>
      <c r="U446" s="94"/>
      <c r="V446" s="94"/>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CI446" s="2"/>
      <c r="CJ446" s="3"/>
      <c r="CK446" s="115"/>
      <c r="CL446" s="115"/>
    </row>
    <row r="447" spans="20:90" ht="21" customHeight="1" x14ac:dyDescent="0.35">
      <c r="T447" s="94"/>
      <c r="U447" s="94"/>
      <c r="V447" s="94"/>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CI447" s="2"/>
      <c r="CJ447" s="3"/>
      <c r="CK447" s="115"/>
      <c r="CL447" s="115"/>
    </row>
    <row r="448" spans="20:90" ht="21" customHeight="1" x14ac:dyDescent="0.35">
      <c r="T448" s="94"/>
      <c r="U448" s="94"/>
      <c r="V448" s="94"/>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CI448" s="2"/>
      <c r="CJ448" s="3"/>
      <c r="CK448" s="115"/>
      <c r="CL448" s="115"/>
    </row>
    <row r="449" spans="20:90" ht="21" customHeight="1" x14ac:dyDescent="0.35">
      <c r="T449" s="94"/>
      <c r="U449" s="94"/>
      <c r="V449" s="94"/>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CI449" s="2"/>
      <c r="CJ449" s="3"/>
      <c r="CK449" s="115"/>
      <c r="CL449" s="115"/>
    </row>
    <row r="450" spans="20:90" ht="21" customHeight="1" x14ac:dyDescent="0.35">
      <c r="T450" s="94"/>
      <c r="U450" s="94"/>
      <c r="V450" s="94"/>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CI450" s="2"/>
      <c r="CJ450" s="3"/>
      <c r="CK450" s="115"/>
      <c r="CL450" s="115"/>
    </row>
    <row r="451" spans="20:90" ht="21" customHeight="1" x14ac:dyDescent="0.35">
      <c r="T451" s="94"/>
      <c r="U451" s="94"/>
      <c r="V451" s="94"/>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CI451" s="2"/>
      <c r="CJ451" s="3"/>
      <c r="CK451" s="115"/>
      <c r="CL451" s="115"/>
    </row>
    <row r="452" spans="20:90" ht="21" customHeight="1" x14ac:dyDescent="0.35">
      <c r="T452" s="94"/>
      <c r="U452" s="94"/>
      <c r="V452" s="94"/>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CI452" s="2"/>
      <c r="CJ452" s="3"/>
      <c r="CK452" s="115"/>
      <c r="CL452" s="115"/>
    </row>
    <row r="453" spans="20:90" ht="21" customHeight="1" x14ac:dyDescent="0.35">
      <c r="T453" s="94"/>
      <c r="U453" s="94"/>
      <c r="V453" s="94"/>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CI453" s="2"/>
      <c r="CJ453" s="3"/>
      <c r="CK453" s="115"/>
      <c r="CL453" s="115"/>
    </row>
    <row r="454" spans="20:90" ht="21" customHeight="1" x14ac:dyDescent="0.35">
      <c r="T454" s="94"/>
      <c r="U454" s="94"/>
      <c r="V454" s="94"/>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CI454" s="2"/>
      <c r="CJ454" s="3"/>
      <c r="CK454" s="115"/>
      <c r="CL454" s="115"/>
    </row>
    <row r="455" spans="20:90" ht="21" customHeight="1" x14ac:dyDescent="0.35">
      <c r="T455" s="94"/>
      <c r="U455" s="94"/>
      <c r="V455" s="94"/>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CI455" s="2"/>
      <c r="CJ455" s="3"/>
      <c r="CK455" s="115"/>
      <c r="CL455" s="115"/>
    </row>
    <row r="456" spans="20:90" ht="21" customHeight="1" x14ac:dyDescent="0.35">
      <c r="T456" s="94"/>
      <c r="U456" s="94"/>
      <c r="V456" s="94"/>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CI456" s="2"/>
      <c r="CJ456" s="3"/>
      <c r="CK456" s="115"/>
      <c r="CL456" s="115"/>
    </row>
    <row r="457" spans="20:90" ht="21" customHeight="1" x14ac:dyDescent="0.35">
      <c r="T457" s="94"/>
      <c r="U457" s="94"/>
      <c r="V457" s="94"/>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CI457" s="2"/>
      <c r="CJ457" s="3"/>
      <c r="CK457" s="115"/>
      <c r="CL457" s="115"/>
    </row>
    <row r="458" spans="20:90" ht="21" customHeight="1" x14ac:dyDescent="0.35">
      <c r="T458" s="94"/>
      <c r="U458" s="94"/>
      <c r="V458" s="94"/>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CI458" s="2"/>
      <c r="CJ458" s="3"/>
      <c r="CK458" s="115"/>
      <c r="CL458" s="115"/>
    </row>
    <row r="459" spans="20:90" ht="21" customHeight="1" x14ac:dyDescent="0.35">
      <c r="T459" s="94"/>
      <c r="U459" s="94"/>
      <c r="V459" s="94"/>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CI459" s="2"/>
      <c r="CJ459" s="3"/>
      <c r="CK459" s="115"/>
      <c r="CL459" s="115"/>
    </row>
    <row r="460" spans="20:90" ht="21" customHeight="1" x14ac:dyDescent="0.35">
      <c r="T460" s="94"/>
      <c r="U460" s="94"/>
      <c r="V460" s="94"/>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CI460" s="2"/>
      <c r="CJ460" s="3"/>
      <c r="CK460" s="115"/>
      <c r="CL460" s="115"/>
    </row>
    <row r="461" spans="20:90" ht="21" customHeight="1" x14ac:dyDescent="0.35">
      <c r="T461" s="94"/>
      <c r="U461" s="94"/>
      <c r="V461" s="94"/>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CI461" s="2"/>
      <c r="CJ461" s="3"/>
      <c r="CK461" s="115"/>
      <c r="CL461" s="115"/>
    </row>
    <row r="462" spans="20:90" ht="21" customHeight="1" x14ac:dyDescent="0.35">
      <c r="T462" s="94"/>
      <c r="U462" s="94"/>
      <c r="V462" s="94"/>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CI462" s="2"/>
      <c r="CJ462" s="3"/>
      <c r="CK462" s="115"/>
      <c r="CL462" s="115"/>
    </row>
    <row r="463" spans="20:90" ht="21" customHeight="1" x14ac:dyDescent="0.35">
      <c r="T463" s="94"/>
      <c r="U463" s="94"/>
      <c r="V463" s="94"/>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CI463" s="2"/>
      <c r="CJ463" s="3"/>
      <c r="CK463" s="115"/>
      <c r="CL463" s="115"/>
    </row>
    <row r="464" spans="20:90" ht="21" customHeight="1" x14ac:dyDescent="0.35">
      <c r="T464" s="94"/>
      <c r="U464" s="94"/>
      <c r="V464" s="94"/>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CI464" s="2"/>
      <c r="CJ464" s="3"/>
      <c r="CK464" s="115"/>
      <c r="CL464" s="115"/>
    </row>
    <row r="465" spans="20:90" ht="21" customHeight="1" x14ac:dyDescent="0.35">
      <c r="T465" s="94"/>
      <c r="U465" s="94"/>
      <c r="V465" s="94"/>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CI465" s="2"/>
      <c r="CJ465" s="3"/>
      <c r="CK465" s="115"/>
      <c r="CL465" s="115"/>
    </row>
    <row r="466" spans="20:90" ht="21" customHeight="1" x14ac:dyDescent="0.35">
      <c r="T466" s="94"/>
      <c r="U466" s="94"/>
      <c r="V466" s="94"/>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CI466" s="2"/>
      <c r="CJ466" s="3"/>
      <c r="CK466" s="115"/>
      <c r="CL466" s="115"/>
    </row>
    <row r="467" spans="20:90" ht="21" customHeight="1" x14ac:dyDescent="0.35">
      <c r="T467" s="94"/>
      <c r="U467" s="94"/>
      <c r="V467" s="94"/>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CI467" s="2"/>
      <c r="CJ467" s="3"/>
      <c r="CK467" s="115"/>
      <c r="CL467" s="115"/>
    </row>
    <row r="468" spans="20:90" ht="21" customHeight="1" x14ac:dyDescent="0.35">
      <c r="T468" s="94"/>
      <c r="U468" s="94"/>
      <c r="V468" s="94"/>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CI468" s="2"/>
      <c r="CJ468" s="3"/>
      <c r="CK468" s="115"/>
      <c r="CL468" s="115"/>
    </row>
    <row r="469" spans="20:90" ht="21" customHeight="1" x14ac:dyDescent="0.35">
      <c r="T469" s="94"/>
      <c r="U469" s="94"/>
      <c r="V469" s="94"/>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CI469" s="2"/>
      <c r="CJ469" s="3"/>
      <c r="CK469" s="115"/>
      <c r="CL469" s="115"/>
    </row>
    <row r="470" spans="20:90" ht="21" customHeight="1" x14ac:dyDescent="0.35">
      <c r="T470" s="94"/>
      <c r="U470" s="94"/>
      <c r="V470" s="94"/>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CI470" s="2"/>
      <c r="CJ470" s="3"/>
      <c r="CK470" s="115"/>
      <c r="CL470" s="115"/>
    </row>
    <row r="471" spans="20:90" ht="21" customHeight="1" x14ac:dyDescent="0.35">
      <c r="T471" s="94"/>
      <c r="U471" s="94"/>
      <c r="V471" s="94"/>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CI471" s="2"/>
      <c r="CJ471" s="3"/>
      <c r="CK471" s="115"/>
      <c r="CL471" s="115"/>
    </row>
    <row r="472" spans="20:90" ht="21" customHeight="1" x14ac:dyDescent="0.35">
      <c r="T472" s="94"/>
      <c r="U472" s="94"/>
      <c r="V472" s="94"/>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CI472" s="2"/>
      <c r="CJ472" s="3"/>
      <c r="CK472" s="115"/>
      <c r="CL472" s="115"/>
    </row>
    <row r="473" spans="20:90" ht="21" customHeight="1" x14ac:dyDescent="0.35">
      <c r="T473" s="94"/>
      <c r="U473" s="94"/>
      <c r="V473" s="94"/>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CI473" s="2"/>
      <c r="CJ473" s="3"/>
      <c r="CK473" s="115"/>
      <c r="CL473" s="115"/>
    </row>
    <row r="474" spans="20:90" ht="21" customHeight="1" x14ac:dyDescent="0.35">
      <c r="T474" s="94"/>
      <c r="U474" s="94"/>
      <c r="V474" s="94"/>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CI474" s="2"/>
      <c r="CJ474" s="3"/>
      <c r="CK474" s="115"/>
      <c r="CL474" s="115"/>
    </row>
    <row r="475" spans="20:90" ht="21" customHeight="1" x14ac:dyDescent="0.35">
      <c r="T475" s="94"/>
      <c r="U475" s="94"/>
      <c r="V475" s="94"/>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CI475" s="2"/>
      <c r="CJ475" s="3"/>
      <c r="CK475" s="115"/>
      <c r="CL475" s="115"/>
    </row>
    <row r="476" spans="20:90" ht="21" customHeight="1" x14ac:dyDescent="0.35">
      <c r="T476" s="94"/>
      <c r="U476" s="94"/>
      <c r="V476" s="94"/>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CI476" s="2"/>
      <c r="CJ476" s="3"/>
      <c r="CK476" s="115"/>
      <c r="CL476" s="115"/>
    </row>
    <row r="477" spans="20:90" ht="21" customHeight="1" x14ac:dyDescent="0.35">
      <c r="T477" s="94"/>
      <c r="U477" s="94"/>
      <c r="V477" s="94"/>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CI477" s="2"/>
      <c r="CJ477" s="3"/>
      <c r="CK477" s="115"/>
      <c r="CL477" s="115"/>
    </row>
    <row r="478" spans="20:90" ht="21" customHeight="1" x14ac:dyDescent="0.35">
      <c r="T478" s="94"/>
      <c r="U478" s="94"/>
      <c r="V478" s="94"/>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CI478" s="2"/>
      <c r="CJ478" s="3"/>
      <c r="CK478" s="115"/>
      <c r="CL478" s="115"/>
    </row>
    <row r="479" spans="20:90" ht="21" customHeight="1" x14ac:dyDescent="0.35">
      <c r="T479" s="94"/>
      <c r="U479" s="94"/>
      <c r="V479" s="94"/>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CI479" s="2"/>
      <c r="CJ479" s="3"/>
      <c r="CK479" s="115"/>
      <c r="CL479" s="115"/>
    </row>
    <row r="480" spans="20:90" ht="21" customHeight="1" x14ac:dyDescent="0.35">
      <c r="T480" s="94"/>
      <c r="U480" s="94"/>
      <c r="V480" s="94"/>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CI480" s="2"/>
      <c r="CJ480" s="3"/>
      <c r="CK480" s="115"/>
      <c r="CL480" s="115"/>
    </row>
    <row r="481" spans="20:90" ht="21" customHeight="1" x14ac:dyDescent="0.35">
      <c r="T481" s="94"/>
      <c r="U481" s="94"/>
      <c r="V481" s="94"/>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CI481" s="2"/>
      <c r="CJ481" s="3"/>
      <c r="CK481" s="115"/>
      <c r="CL481" s="115"/>
    </row>
    <row r="482" spans="20:90" ht="21" customHeight="1" x14ac:dyDescent="0.35">
      <c r="T482" s="94"/>
      <c r="U482" s="94"/>
      <c r="V482" s="94"/>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CI482" s="2"/>
      <c r="CJ482" s="3"/>
      <c r="CK482" s="115"/>
      <c r="CL482" s="115"/>
    </row>
    <row r="483" spans="20:90" ht="21" customHeight="1" x14ac:dyDescent="0.35">
      <c r="T483" s="94"/>
      <c r="U483" s="94"/>
      <c r="V483" s="94"/>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CI483" s="2"/>
      <c r="CJ483" s="3"/>
      <c r="CK483" s="115"/>
      <c r="CL483" s="115"/>
    </row>
    <row r="484" spans="20:90" ht="21" customHeight="1" x14ac:dyDescent="0.35">
      <c r="T484" s="94"/>
      <c r="U484" s="94"/>
      <c r="V484" s="94"/>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CI484" s="2"/>
      <c r="CJ484" s="3"/>
      <c r="CK484" s="115"/>
      <c r="CL484" s="115"/>
    </row>
    <row r="485" spans="20:90" ht="21" customHeight="1" x14ac:dyDescent="0.35">
      <c r="T485" s="94"/>
      <c r="U485" s="94"/>
      <c r="V485" s="94"/>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CI485" s="2"/>
      <c r="CJ485" s="3"/>
      <c r="CK485" s="115"/>
      <c r="CL485" s="115"/>
    </row>
    <row r="486" spans="20:90" ht="21" customHeight="1" x14ac:dyDescent="0.35">
      <c r="T486" s="94"/>
      <c r="U486" s="94"/>
      <c r="V486" s="94"/>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CI486" s="2"/>
      <c r="CJ486" s="3"/>
      <c r="CK486" s="115"/>
      <c r="CL486" s="115"/>
    </row>
    <row r="487" spans="20:90" ht="21" customHeight="1" x14ac:dyDescent="0.35">
      <c r="T487" s="94"/>
      <c r="U487" s="94"/>
      <c r="V487" s="94"/>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CI487" s="2"/>
      <c r="CJ487" s="3"/>
      <c r="CK487" s="115"/>
      <c r="CL487" s="115"/>
    </row>
    <row r="488" spans="20:90" ht="21" customHeight="1" x14ac:dyDescent="0.35">
      <c r="T488" s="94"/>
      <c r="U488" s="94"/>
      <c r="V488" s="94"/>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CI488" s="2"/>
      <c r="CJ488" s="3"/>
      <c r="CK488" s="115"/>
      <c r="CL488" s="115"/>
    </row>
    <row r="489" spans="20:90" ht="21" customHeight="1" x14ac:dyDescent="0.35">
      <c r="T489" s="94"/>
      <c r="U489" s="94"/>
      <c r="V489" s="94"/>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CI489" s="2"/>
      <c r="CJ489" s="3"/>
      <c r="CK489" s="115"/>
      <c r="CL489" s="115"/>
    </row>
    <row r="490" spans="20:90" ht="21" customHeight="1" x14ac:dyDescent="0.35">
      <c r="T490" s="94"/>
      <c r="U490" s="94"/>
      <c r="V490" s="94"/>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CI490" s="2"/>
      <c r="CJ490" s="3"/>
      <c r="CK490" s="115"/>
      <c r="CL490" s="115"/>
    </row>
    <row r="491" spans="20:90" ht="21" customHeight="1" x14ac:dyDescent="0.35">
      <c r="T491" s="94"/>
      <c r="U491" s="94"/>
      <c r="V491" s="94"/>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CI491" s="2"/>
      <c r="CJ491" s="3"/>
      <c r="CK491" s="115"/>
      <c r="CL491" s="115"/>
    </row>
    <row r="492" spans="20:90" ht="21" customHeight="1" x14ac:dyDescent="0.35">
      <c r="T492" s="94"/>
      <c r="U492" s="94"/>
      <c r="V492" s="94"/>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CI492" s="2"/>
      <c r="CJ492" s="3"/>
      <c r="CK492" s="115"/>
      <c r="CL492" s="115"/>
    </row>
    <row r="493" spans="20:90" ht="21" customHeight="1" x14ac:dyDescent="0.35">
      <c r="T493" s="94"/>
      <c r="U493" s="94"/>
      <c r="V493" s="94"/>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CI493" s="2"/>
      <c r="CJ493" s="3"/>
      <c r="CK493" s="115"/>
      <c r="CL493" s="115"/>
    </row>
    <row r="494" spans="20:90" ht="21" customHeight="1" x14ac:dyDescent="0.35">
      <c r="T494" s="94"/>
      <c r="U494" s="94"/>
      <c r="V494" s="94"/>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CI494" s="2"/>
      <c r="CJ494" s="3"/>
      <c r="CK494" s="115"/>
      <c r="CL494" s="115"/>
    </row>
    <row r="495" spans="20:90" ht="21" customHeight="1" x14ac:dyDescent="0.35">
      <c r="T495" s="94"/>
      <c r="U495" s="94"/>
      <c r="V495" s="94"/>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CI495" s="2"/>
      <c r="CJ495" s="3"/>
      <c r="CK495" s="115"/>
      <c r="CL495" s="115"/>
    </row>
    <row r="496" spans="20:90" ht="21" customHeight="1" x14ac:dyDescent="0.35">
      <c r="T496" s="94"/>
      <c r="U496" s="94"/>
      <c r="V496" s="94"/>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CI496" s="2"/>
      <c r="CJ496" s="3"/>
      <c r="CK496" s="115"/>
      <c r="CL496" s="115"/>
    </row>
    <row r="497" spans="20:90" ht="21" customHeight="1" x14ac:dyDescent="0.35">
      <c r="T497" s="94"/>
      <c r="U497" s="94"/>
      <c r="V497" s="94"/>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CI497" s="2"/>
      <c r="CJ497" s="3"/>
      <c r="CK497" s="115"/>
      <c r="CL497" s="115"/>
    </row>
    <row r="498" spans="20:90" ht="21" customHeight="1" x14ac:dyDescent="0.35">
      <c r="T498" s="94"/>
      <c r="U498" s="94"/>
      <c r="V498" s="94"/>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CI498" s="2"/>
      <c r="CJ498" s="3"/>
      <c r="CK498" s="115"/>
      <c r="CL498" s="115"/>
    </row>
    <row r="499" spans="20:90" ht="21" customHeight="1" x14ac:dyDescent="0.35">
      <c r="T499" s="94"/>
      <c r="U499" s="94"/>
      <c r="V499" s="94"/>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CI499" s="2"/>
      <c r="CJ499" s="3"/>
      <c r="CK499" s="115"/>
      <c r="CL499" s="115"/>
    </row>
    <row r="500" spans="20:90" ht="21" customHeight="1" x14ac:dyDescent="0.35">
      <c r="T500" s="94"/>
      <c r="U500" s="94"/>
      <c r="V500" s="94"/>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CI500" s="2"/>
      <c r="CJ500" s="3"/>
      <c r="CK500" s="115"/>
      <c r="CL500" s="115"/>
    </row>
    <row r="501" spans="20:90" ht="21" customHeight="1" x14ac:dyDescent="0.35">
      <c r="T501" s="94"/>
      <c r="U501" s="94"/>
      <c r="V501" s="94"/>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CI501" s="2"/>
      <c r="CJ501" s="3"/>
      <c r="CK501" s="115"/>
      <c r="CL501" s="115"/>
    </row>
    <row r="502" spans="20:90" ht="21" customHeight="1" x14ac:dyDescent="0.35">
      <c r="T502" s="94"/>
      <c r="U502" s="94"/>
      <c r="V502" s="94"/>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CI502" s="2"/>
      <c r="CJ502" s="3"/>
      <c r="CK502" s="115"/>
      <c r="CL502" s="115"/>
    </row>
    <row r="503" spans="20:90" ht="21" customHeight="1" x14ac:dyDescent="0.35">
      <c r="T503" s="94"/>
      <c r="U503" s="94"/>
      <c r="V503" s="94"/>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CI503" s="2"/>
      <c r="CJ503" s="3"/>
      <c r="CK503" s="115"/>
      <c r="CL503" s="115"/>
    </row>
    <row r="504" spans="20:90" ht="21" customHeight="1" x14ac:dyDescent="0.35">
      <c r="T504" s="94"/>
      <c r="U504" s="94"/>
      <c r="V504" s="94"/>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CI504" s="2"/>
      <c r="CJ504" s="3"/>
      <c r="CK504" s="115"/>
      <c r="CL504" s="115"/>
    </row>
    <row r="505" spans="20:90" ht="21" customHeight="1" x14ac:dyDescent="0.35">
      <c r="T505" s="94"/>
      <c r="U505" s="94"/>
      <c r="V505" s="94"/>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CI505" s="2"/>
      <c r="CJ505" s="3"/>
      <c r="CK505" s="115"/>
      <c r="CL505" s="115"/>
    </row>
    <row r="506" spans="20:90" ht="21" customHeight="1" x14ac:dyDescent="0.35">
      <c r="T506" s="94"/>
      <c r="U506" s="94"/>
      <c r="V506" s="94"/>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CI506" s="2"/>
      <c r="CJ506" s="3"/>
      <c r="CK506" s="115"/>
      <c r="CL506" s="115"/>
    </row>
    <row r="507" spans="20:90" ht="21" customHeight="1" x14ac:dyDescent="0.35">
      <c r="T507" s="94"/>
      <c r="U507" s="94"/>
      <c r="V507" s="94"/>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CI507" s="2"/>
      <c r="CJ507" s="3"/>
      <c r="CK507" s="115"/>
      <c r="CL507" s="115"/>
    </row>
    <row r="508" spans="20:90" ht="21" customHeight="1" x14ac:dyDescent="0.35">
      <c r="T508" s="94"/>
      <c r="U508" s="94"/>
      <c r="V508" s="94"/>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CI508" s="2"/>
      <c r="CJ508" s="3"/>
      <c r="CK508" s="115"/>
      <c r="CL508" s="115"/>
    </row>
    <row r="509" spans="20:90" ht="21" customHeight="1" x14ac:dyDescent="0.35">
      <c r="T509" s="94"/>
      <c r="U509" s="94"/>
      <c r="V509" s="94"/>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CI509" s="2"/>
      <c r="CJ509" s="3"/>
      <c r="CK509" s="115"/>
      <c r="CL509" s="115"/>
    </row>
    <row r="510" spans="20:90" ht="21" customHeight="1" x14ac:dyDescent="0.35">
      <c r="T510" s="94"/>
      <c r="U510" s="94"/>
      <c r="V510" s="94"/>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CI510" s="2"/>
      <c r="CJ510" s="3"/>
      <c r="CK510" s="115"/>
      <c r="CL510" s="115"/>
    </row>
    <row r="511" spans="20:90" ht="21" customHeight="1" x14ac:dyDescent="0.35">
      <c r="T511" s="94"/>
      <c r="U511" s="94"/>
      <c r="V511" s="94"/>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CI511" s="2"/>
      <c r="CJ511" s="3"/>
      <c r="CK511" s="115"/>
      <c r="CL511" s="115"/>
    </row>
    <row r="512" spans="20:90" ht="21" customHeight="1" x14ac:dyDescent="0.35">
      <c r="T512" s="94"/>
      <c r="U512" s="94"/>
      <c r="V512" s="94"/>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CI512" s="2"/>
      <c r="CJ512" s="3"/>
      <c r="CK512" s="115"/>
      <c r="CL512" s="115"/>
    </row>
    <row r="513" spans="20:90" ht="21" customHeight="1" x14ac:dyDescent="0.35">
      <c r="T513" s="94"/>
      <c r="U513" s="94"/>
      <c r="V513" s="94"/>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CI513" s="2"/>
      <c r="CJ513" s="3"/>
      <c r="CK513" s="115"/>
      <c r="CL513" s="115"/>
    </row>
    <row r="514" spans="20:90" ht="21" customHeight="1" x14ac:dyDescent="0.35">
      <c r="T514" s="94"/>
      <c r="U514" s="94"/>
      <c r="V514" s="94"/>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CI514" s="2"/>
      <c r="CJ514" s="3"/>
      <c r="CK514" s="115"/>
      <c r="CL514" s="115"/>
    </row>
    <row r="515" spans="20:90" ht="21" customHeight="1" x14ac:dyDescent="0.35">
      <c r="T515" s="94"/>
      <c r="U515" s="94"/>
      <c r="V515" s="94"/>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CI515" s="2"/>
      <c r="CJ515" s="3"/>
      <c r="CK515" s="115"/>
      <c r="CL515" s="115"/>
    </row>
    <row r="516" spans="20:90" ht="21" customHeight="1" x14ac:dyDescent="0.35">
      <c r="T516" s="94"/>
      <c r="U516" s="94"/>
      <c r="V516" s="94"/>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CI516" s="2"/>
      <c r="CJ516" s="3"/>
      <c r="CK516" s="115"/>
      <c r="CL516" s="115"/>
    </row>
    <row r="517" spans="20:90" ht="21" customHeight="1" x14ac:dyDescent="0.35">
      <c r="T517" s="94"/>
      <c r="U517" s="94"/>
      <c r="V517" s="94"/>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CI517" s="2"/>
      <c r="CJ517" s="3"/>
      <c r="CK517" s="115"/>
      <c r="CL517" s="115"/>
    </row>
    <row r="518" spans="20:90" ht="21" customHeight="1" x14ac:dyDescent="0.35">
      <c r="T518" s="94"/>
      <c r="U518" s="94"/>
      <c r="V518" s="94"/>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CI518" s="2"/>
      <c r="CJ518" s="3"/>
      <c r="CK518" s="115"/>
      <c r="CL518" s="115"/>
    </row>
    <row r="519" spans="20:90" ht="21" customHeight="1" x14ac:dyDescent="0.35">
      <c r="T519" s="94"/>
      <c r="U519" s="94"/>
      <c r="V519" s="94"/>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CI519" s="2"/>
      <c r="CJ519" s="3"/>
      <c r="CK519" s="115"/>
      <c r="CL519" s="115"/>
    </row>
    <row r="520" spans="20:90" ht="21" customHeight="1" x14ac:dyDescent="0.35">
      <c r="T520" s="94"/>
      <c r="U520" s="94"/>
      <c r="V520" s="94"/>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CI520" s="2"/>
      <c r="CJ520" s="3"/>
      <c r="CK520" s="115"/>
      <c r="CL520" s="115"/>
    </row>
    <row r="521" spans="20:90" ht="21" customHeight="1" x14ac:dyDescent="0.35">
      <c r="T521" s="94"/>
      <c r="U521" s="94"/>
      <c r="V521" s="94"/>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CI521" s="2"/>
      <c r="CJ521" s="3"/>
      <c r="CK521" s="115"/>
      <c r="CL521" s="115"/>
    </row>
    <row r="522" spans="20:90" ht="21" customHeight="1" x14ac:dyDescent="0.35">
      <c r="T522" s="94"/>
      <c r="U522" s="94"/>
      <c r="V522" s="94"/>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CI522" s="2"/>
      <c r="CJ522" s="3"/>
      <c r="CK522" s="115"/>
      <c r="CL522" s="115"/>
    </row>
    <row r="523" spans="20:90" ht="21" customHeight="1" x14ac:dyDescent="0.35">
      <c r="T523" s="94"/>
      <c r="U523" s="94"/>
      <c r="V523" s="94"/>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CI523" s="2"/>
      <c r="CJ523" s="3"/>
      <c r="CK523" s="115"/>
      <c r="CL523" s="115"/>
    </row>
    <row r="524" spans="20:90" ht="21" customHeight="1" x14ac:dyDescent="0.35">
      <c r="T524" s="94"/>
      <c r="U524" s="94"/>
      <c r="V524" s="94"/>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CI524" s="2"/>
      <c r="CJ524" s="3"/>
      <c r="CK524" s="115"/>
      <c r="CL524" s="115"/>
    </row>
    <row r="525" spans="20:90" ht="21" customHeight="1" x14ac:dyDescent="0.35">
      <c r="T525" s="94"/>
      <c r="U525" s="94"/>
      <c r="V525" s="94"/>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CI525" s="2"/>
      <c r="CJ525" s="3"/>
      <c r="CK525" s="115"/>
      <c r="CL525" s="115"/>
    </row>
    <row r="526" spans="20:90" ht="21" customHeight="1" x14ac:dyDescent="0.35">
      <c r="T526" s="94"/>
      <c r="U526" s="94"/>
      <c r="V526" s="94"/>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CI526" s="2"/>
      <c r="CJ526" s="3"/>
      <c r="CK526" s="115"/>
      <c r="CL526" s="115"/>
    </row>
    <row r="527" spans="20:90" ht="21" customHeight="1" x14ac:dyDescent="0.35">
      <c r="T527" s="94"/>
      <c r="U527" s="94"/>
      <c r="V527" s="94"/>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CI527" s="2"/>
      <c r="CJ527" s="3"/>
      <c r="CK527" s="115"/>
      <c r="CL527" s="115"/>
    </row>
    <row r="528" spans="20:90" ht="21" customHeight="1" x14ac:dyDescent="0.35">
      <c r="T528" s="94"/>
      <c r="U528" s="94"/>
      <c r="V528" s="94"/>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CI528" s="2"/>
      <c r="CJ528" s="3"/>
      <c r="CK528" s="115"/>
      <c r="CL528" s="115"/>
    </row>
    <row r="529" spans="20:90" ht="21" customHeight="1" x14ac:dyDescent="0.35">
      <c r="T529" s="94"/>
      <c r="U529" s="94"/>
      <c r="V529" s="94"/>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CI529" s="2"/>
      <c r="CJ529" s="3"/>
      <c r="CK529" s="115"/>
      <c r="CL529" s="115"/>
    </row>
    <row r="530" spans="20:90" ht="21" customHeight="1" x14ac:dyDescent="0.35">
      <c r="T530" s="94"/>
      <c r="U530" s="94"/>
      <c r="V530" s="94"/>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CI530" s="2"/>
      <c r="CJ530" s="3"/>
      <c r="CK530" s="115"/>
      <c r="CL530" s="115"/>
    </row>
    <row r="531" spans="20:90" ht="21" customHeight="1" x14ac:dyDescent="0.35">
      <c r="T531" s="94"/>
      <c r="U531" s="94"/>
      <c r="V531" s="94"/>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CI531" s="2"/>
      <c r="CJ531" s="3"/>
      <c r="CK531" s="115"/>
      <c r="CL531" s="115"/>
    </row>
    <row r="532" spans="20:90" ht="21" customHeight="1" x14ac:dyDescent="0.35">
      <c r="T532" s="94"/>
      <c r="U532" s="94"/>
      <c r="V532" s="94"/>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CI532" s="2"/>
      <c r="CJ532" s="3"/>
      <c r="CK532" s="115"/>
      <c r="CL532" s="115"/>
    </row>
    <row r="533" spans="20:90" ht="21" customHeight="1" x14ac:dyDescent="0.35">
      <c r="T533" s="94"/>
      <c r="U533" s="94"/>
      <c r="V533" s="94"/>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CI533" s="2"/>
      <c r="CJ533" s="3"/>
      <c r="CK533" s="115"/>
      <c r="CL533" s="115"/>
    </row>
    <row r="534" spans="20:90" ht="21" customHeight="1" x14ac:dyDescent="0.35">
      <c r="T534" s="94"/>
      <c r="U534" s="94"/>
      <c r="V534" s="94"/>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CI534" s="2"/>
      <c r="CJ534" s="3"/>
      <c r="CK534" s="115"/>
      <c r="CL534" s="115"/>
    </row>
    <row r="535" spans="20:90" ht="21" customHeight="1" x14ac:dyDescent="0.35">
      <c r="T535" s="94"/>
      <c r="U535" s="94"/>
      <c r="V535" s="94"/>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CI535" s="2"/>
      <c r="CJ535" s="3"/>
      <c r="CK535" s="115"/>
      <c r="CL535" s="115"/>
    </row>
    <row r="536" spans="20:90" ht="21" customHeight="1" x14ac:dyDescent="0.35">
      <c r="T536" s="94"/>
      <c r="U536" s="94"/>
      <c r="V536" s="94"/>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CI536" s="2"/>
      <c r="CJ536" s="3"/>
      <c r="CK536" s="115"/>
      <c r="CL536" s="115"/>
    </row>
    <row r="537" spans="20:90" ht="21" customHeight="1" x14ac:dyDescent="0.35">
      <c r="T537" s="94"/>
      <c r="U537" s="94"/>
      <c r="V537" s="94"/>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CI537" s="2"/>
      <c r="CJ537" s="3"/>
      <c r="CK537" s="115"/>
      <c r="CL537" s="115"/>
    </row>
    <row r="538" spans="20:90" ht="21" customHeight="1" x14ac:dyDescent="0.35">
      <c r="T538" s="94"/>
      <c r="U538" s="94"/>
      <c r="V538" s="94"/>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CI538" s="2"/>
      <c r="CJ538" s="3"/>
      <c r="CK538" s="115"/>
      <c r="CL538" s="115"/>
    </row>
    <row r="539" spans="20:90" ht="21" customHeight="1" x14ac:dyDescent="0.35">
      <c r="T539" s="94"/>
      <c r="U539" s="94"/>
      <c r="V539" s="94"/>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CI539" s="2"/>
      <c r="CJ539" s="3"/>
      <c r="CK539" s="115"/>
      <c r="CL539" s="115"/>
    </row>
    <row r="540" spans="20:90" ht="21" customHeight="1" x14ac:dyDescent="0.35">
      <c r="T540" s="94"/>
      <c r="U540" s="94"/>
      <c r="V540" s="94"/>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CI540" s="2"/>
      <c r="CJ540" s="3"/>
      <c r="CK540" s="115"/>
      <c r="CL540" s="115"/>
    </row>
    <row r="541" spans="20:90" ht="21" customHeight="1" x14ac:dyDescent="0.35">
      <c r="T541" s="94"/>
      <c r="U541" s="94"/>
      <c r="V541" s="94"/>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CI541" s="2"/>
      <c r="CJ541" s="3"/>
      <c r="CK541" s="115"/>
      <c r="CL541" s="115"/>
    </row>
    <row r="542" spans="20:90" ht="21" customHeight="1" x14ac:dyDescent="0.35">
      <c r="T542" s="94"/>
      <c r="U542" s="94"/>
      <c r="V542" s="94"/>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CI542" s="2"/>
      <c r="CJ542" s="3"/>
      <c r="CK542" s="115"/>
      <c r="CL542" s="115"/>
    </row>
    <row r="543" spans="20:90" ht="21" customHeight="1" x14ac:dyDescent="0.35">
      <c r="T543" s="94"/>
      <c r="U543" s="94"/>
      <c r="V543" s="94"/>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CI543" s="2"/>
      <c r="CJ543" s="3"/>
      <c r="CK543" s="115"/>
      <c r="CL543" s="115"/>
    </row>
    <row r="544" spans="20:90" ht="21" customHeight="1" x14ac:dyDescent="0.35">
      <c r="T544" s="94"/>
      <c r="U544" s="94"/>
      <c r="V544" s="94"/>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CI544" s="2"/>
      <c r="CJ544" s="3"/>
      <c r="CK544" s="115"/>
      <c r="CL544" s="115"/>
    </row>
    <row r="545" spans="20:90" ht="21" customHeight="1" x14ac:dyDescent="0.35">
      <c r="T545" s="94"/>
      <c r="U545" s="94"/>
      <c r="V545" s="94"/>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CI545" s="2"/>
      <c r="CJ545" s="3"/>
      <c r="CK545" s="115"/>
      <c r="CL545" s="115"/>
    </row>
    <row r="546" spans="20:90" ht="21" customHeight="1" x14ac:dyDescent="0.35">
      <c r="T546" s="94"/>
      <c r="U546" s="94"/>
      <c r="V546" s="94"/>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CI546" s="2"/>
      <c r="CJ546" s="3"/>
      <c r="CK546" s="115"/>
      <c r="CL546" s="115"/>
    </row>
    <row r="547" spans="20:90" ht="21" customHeight="1" x14ac:dyDescent="0.35">
      <c r="T547" s="94"/>
      <c r="U547" s="94"/>
      <c r="V547" s="94"/>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CI547" s="2"/>
      <c r="CJ547" s="3"/>
      <c r="CK547" s="115"/>
      <c r="CL547" s="115"/>
    </row>
    <row r="548" spans="20:90" ht="21" customHeight="1" x14ac:dyDescent="0.35">
      <c r="T548" s="94"/>
      <c r="U548" s="94"/>
      <c r="V548" s="94"/>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CI548" s="2"/>
      <c r="CJ548" s="3"/>
      <c r="CK548" s="115"/>
      <c r="CL548" s="115"/>
    </row>
    <row r="549" spans="20:90" ht="21" customHeight="1" x14ac:dyDescent="0.35">
      <c r="T549" s="94"/>
      <c r="U549" s="94"/>
      <c r="V549" s="94"/>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CI549" s="2"/>
      <c r="CJ549" s="3"/>
      <c r="CK549" s="115"/>
      <c r="CL549" s="115"/>
    </row>
    <row r="550" spans="20:90" ht="21" customHeight="1" x14ac:dyDescent="0.35">
      <c r="T550" s="94"/>
      <c r="U550" s="94"/>
      <c r="V550" s="94"/>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CI550" s="2"/>
      <c r="CJ550" s="3"/>
      <c r="CK550" s="115"/>
      <c r="CL550" s="115"/>
    </row>
    <row r="551" spans="20:90" ht="21" customHeight="1" x14ac:dyDescent="0.35">
      <c r="T551" s="94"/>
      <c r="U551" s="94"/>
      <c r="V551" s="94"/>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CI551" s="2"/>
      <c r="CJ551" s="3"/>
      <c r="CK551" s="115"/>
      <c r="CL551" s="115"/>
    </row>
    <row r="552" spans="20:90" ht="21" customHeight="1" x14ac:dyDescent="0.35">
      <c r="T552" s="94"/>
      <c r="U552" s="94"/>
      <c r="V552" s="94"/>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CI552" s="2"/>
      <c r="CJ552" s="3"/>
      <c r="CK552" s="115"/>
      <c r="CL552" s="115"/>
    </row>
    <row r="553" spans="20:90" ht="21" customHeight="1" x14ac:dyDescent="0.35">
      <c r="T553" s="94"/>
      <c r="U553" s="94"/>
      <c r="V553" s="94"/>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CI553" s="2"/>
      <c r="CJ553" s="3"/>
      <c r="CK553" s="115"/>
      <c r="CL553" s="115"/>
    </row>
    <row r="554" spans="20:90" ht="21" customHeight="1" x14ac:dyDescent="0.35">
      <c r="T554" s="94"/>
      <c r="U554" s="94"/>
      <c r="V554" s="94"/>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CI554" s="2"/>
      <c r="CJ554" s="3"/>
      <c r="CK554" s="115"/>
      <c r="CL554" s="115"/>
    </row>
    <row r="555" spans="20:90" ht="21" customHeight="1" x14ac:dyDescent="0.35">
      <c r="T555" s="94"/>
      <c r="U555" s="94"/>
      <c r="V555" s="94"/>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CI555" s="2"/>
      <c r="CJ555" s="3"/>
      <c r="CK555" s="115"/>
      <c r="CL555" s="115"/>
    </row>
    <row r="556" spans="20:90" ht="21" customHeight="1" x14ac:dyDescent="0.35">
      <c r="T556" s="94"/>
      <c r="U556" s="94"/>
      <c r="V556" s="94"/>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CI556" s="2"/>
      <c r="CJ556" s="3"/>
      <c r="CK556" s="115"/>
      <c r="CL556" s="115"/>
    </row>
    <row r="557" spans="20:90" ht="21" customHeight="1" x14ac:dyDescent="0.35">
      <c r="T557" s="94"/>
      <c r="U557" s="94"/>
      <c r="V557" s="94"/>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CI557" s="2"/>
      <c r="CJ557" s="3"/>
      <c r="CK557" s="115"/>
      <c r="CL557" s="115"/>
    </row>
    <row r="558" spans="20:90" ht="21" customHeight="1" x14ac:dyDescent="0.35">
      <c r="T558" s="94"/>
      <c r="U558" s="94"/>
      <c r="V558" s="94"/>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CI558" s="2"/>
      <c r="CJ558" s="3"/>
      <c r="CK558" s="115"/>
      <c r="CL558" s="115"/>
    </row>
    <row r="559" spans="20:90" ht="21" customHeight="1" x14ac:dyDescent="0.35">
      <c r="T559" s="94"/>
      <c r="U559" s="94"/>
      <c r="V559" s="94"/>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CI559" s="2"/>
      <c r="CJ559" s="3"/>
      <c r="CK559" s="115"/>
      <c r="CL559" s="115"/>
    </row>
    <row r="560" spans="20:90" ht="21" customHeight="1" x14ac:dyDescent="0.35">
      <c r="T560" s="94"/>
      <c r="U560" s="94"/>
      <c r="V560" s="94"/>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CI560" s="2"/>
      <c r="CJ560" s="3"/>
      <c r="CK560" s="115"/>
      <c r="CL560" s="115"/>
    </row>
    <row r="561" spans="20:90" ht="21" customHeight="1" x14ac:dyDescent="0.35">
      <c r="T561" s="94"/>
      <c r="U561" s="94"/>
      <c r="V561" s="94"/>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CI561" s="2"/>
      <c r="CJ561" s="3"/>
      <c r="CK561" s="115"/>
      <c r="CL561" s="115"/>
    </row>
    <row r="562" spans="20:90" ht="21" customHeight="1" x14ac:dyDescent="0.35">
      <c r="T562" s="94"/>
      <c r="U562" s="94"/>
      <c r="V562" s="94"/>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CI562" s="2"/>
      <c r="CJ562" s="3"/>
      <c r="CK562" s="115"/>
      <c r="CL562" s="115"/>
    </row>
    <row r="563" spans="20:90" ht="21" customHeight="1" x14ac:dyDescent="0.35">
      <c r="T563" s="94"/>
      <c r="U563" s="94"/>
      <c r="V563" s="94"/>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CI563" s="2"/>
      <c r="CJ563" s="3"/>
      <c r="CK563" s="115"/>
      <c r="CL563" s="115"/>
    </row>
    <row r="564" spans="20:90" ht="21" customHeight="1" x14ac:dyDescent="0.35">
      <c r="T564" s="94"/>
      <c r="U564" s="94"/>
      <c r="V564" s="94"/>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CI564" s="2"/>
      <c r="CJ564" s="3"/>
      <c r="CK564" s="115"/>
      <c r="CL564" s="115"/>
    </row>
    <row r="565" spans="20:90" ht="21" customHeight="1" x14ac:dyDescent="0.35">
      <c r="T565" s="94"/>
      <c r="U565" s="94"/>
      <c r="V565" s="94"/>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CI565" s="2"/>
      <c r="CJ565" s="3"/>
      <c r="CK565" s="115"/>
      <c r="CL565" s="115"/>
    </row>
    <row r="566" spans="20:90" ht="21" customHeight="1" x14ac:dyDescent="0.35">
      <c r="T566" s="94"/>
      <c r="U566" s="94"/>
      <c r="V566" s="94"/>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CI566" s="2"/>
      <c r="CJ566" s="3"/>
      <c r="CK566" s="115"/>
      <c r="CL566" s="115"/>
    </row>
    <row r="567" spans="20:90" ht="21" customHeight="1" x14ac:dyDescent="0.35">
      <c r="T567" s="94"/>
      <c r="U567" s="94"/>
      <c r="V567" s="94"/>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CI567" s="2"/>
      <c r="CJ567" s="3"/>
      <c r="CK567" s="115"/>
      <c r="CL567" s="115"/>
    </row>
    <row r="568" spans="20:90" ht="21" customHeight="1" x14ac:dyDescent="0.35">
      <c r="T568" s="94"/>
      <c r="U568" s="94"/>
      <c r="V568" s="94"/>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CI568" s="2"/>
      <c r="CJ568" s="3"/>
      <c r="CK568" s="115"/>
      <c r="CL568" s="115"/>
    </row>
    <row r="569" spans="20:90" ht="21" customHeight="1" x14ac:dyDescent="0.35">
      <c r="T569" s="94"/>
      <c r="U569" s="94"/>
      <c r="V569" s="94"/>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CI569" s="2"/>
      <c r="CJ569" s="3"/>
      <c r="CK569" s="115"/>
      <c r="CL569" s="115"/>
    </row>
    <row r="570" spans="20:90" ht="21" customHeight="1" x14ac:dyDescent="0.35">
      <c r="T570" s="94"/>
      <c r="U570" s="94"/>
      <c r="V570" s="94"/>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CI570" s="2"/>
      <c r="CJ570" s="3"/>
      <c r="CK570" s="115"/>
      <c r="CL570" s="115"/>
    </row>
    <row r="571" spans="20:90" ht="21" customHeight="1" x14ac:dyDescent="0.35">
      <c r="T571" s="94"/>
      <c r="U571" s="94"/>
      <c r="V571" s="94"/>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CI571" s="2"/>
      <c r="CJ571" s="3"/>
      <c r="CK571" s="115"/>
      <c r="CL571" s="115"/>
    </row>
    <row r="572" spans="20:90" ht="21" customHeight="1" x14ac:dyDescent="0.35">
      <c r="T572" s="94"/>
      <c r="U572" s="94"/>
      <c r="V572" s="94"/>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CI572" s="2"/>
      <c r="CJ572" s="3"/>
      <c r="CK572" s="115"/>
      <c r="CL572" s="115"/>
    </row>
    <row r="573" spans="20:90" ht="21" customHeight="1" x14ac:dyDescent="0.35">
      <c r="T573" s="94"/>
      <c r="U573" s="94"/>
      <c r="V573" s="94"/>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CI573" s="2"/>
      <c r="CJ573" s="3"/>
      <c r="CK573" s="115"/>
      <c r="CL573" s="115"/>
    </row>
    <row r="574" spans="20:90" ht="21" customHeight="1" x14ac:dyDescent="0.35">
      <c r="T574" s="94"/>
      <c r="U574" s="94"/>
      <c r="V574" s="94"/>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CI574" s="2"/>
      <c r="CJ574" s="3"/>
      <c r="CK574" s="115"/>
      <c r="CL574" s="115"/>
    </row>
    <row r="575" spans="20:90" ht="21" customHeight="1" x14ac:dyDescent="0.35">
      <c r="T575" s="94"/>
      <c r="U575" s="94"/>
      <c r="V575" s="94"/>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CI575" s="2"/>
      <c r="CJ575" s="3"/>
      <c r="CK575" s="115"/>
      <c r="CL575" s="115"/>
    </row>
    <row r="576" spans="20:90" ht="21" customHeight="1" x14ac:dyDescent="0.35">
      <c r="T576" s="94"/>
      <c r="U576" s="94"/>
      <c r="V576" s="94"/>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CI576" s="2"/>
      <c r="CJ576" s="3"/>
      <c r="CK576" s="115"/>
      <c r="CL576" s="115"/>
    </row>
    <row r="577" spans="20:90" ht="21" customHeight="1" x14ac:dyDescent="0.35">
      <c r="T577" s="94"/>
      <c r="U577" s="94"/>
      <c r="V577" s="94"/>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CI577" s="2"/>
      <c r="CJ577" s="3"/>
      <c r="CK577" s="115"/>
      <c r="CL577" s="115"/>
    </row>
    <row r="578" spans="20:90" ht="21" customHeight="1" x14ac:dyDescent="0.35">
      <c r="T578" s="94"/>
      <c r="U578" s="94"/>
      <c r="V578" s="94"/>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CI578" s="2"/>
      <c r="CJ578" s="3"/>
      <c r="CK578" s="115"/>
      <c r="CL578" s="115"/>
    </row>
    <row r="579" spans="20:90" ht="21" customHeight="1" x14ac:dyDescent="0.35">
      <c r="T579" s="94"/>
      <c r="U579" s="94"/>
      <c r="V579" s="94"/>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CI579" s="2"/>
      <c r="CJ579" s="3"/>
      <c r="CK579" s="115"/>
      <c r="CL579" s="115"/>
    </row>
    <row r="580" spans="20:90" ht="21" customHeight="1" x14ac:dyDescent="0.35">
      <c r="T580" s="94"/>
      <c r="U580" s="94"/>
      <c r="V580" s="94"/>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CI580" s="2"/>
      <c r="CJ580" s="3"/>
      <c r="CK580" s="115"/>
      <c r="CL580" s="115"/>
    </row>
    <row r="581" spans="20:90" ht="21" customHeight="1" x14ac:dyDescent="0.35">
      <c r="T581" s="94"/>
      <c r="U581" s="94"/>
      <c r="V581" s="94"/>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CI581" s="2"/>
      <c r="CJ581" s="3"/>
      <c r="CK581" s="115"/>
      <c r="CL581" s="115"/>
    </row>
    <row r="582" spans="20:90" ht="21" customHeight="1" x14ac:dyDescent="0.35">
      <c r="T582" s="94"/>
      <c r="U582" s="94"/>
      <c r="V582" s="94"/>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CI582" s="2"/>
      <c r="CJ582" s="3"/>
      <c r="CK582" s="115"/>
      <c r="CL582" s="115"/>
    </row>
    <row r="583" spans="20:90" ht="21" customHeight="1" x14ac:dyDescent="0.35">
      <c r="T583" s="94"/>
      <c r="U583" s="94"/>
      <c r="V583" s="94"/>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CI583" s="2"/>
      <c r="CJ583" s="3"/>
      <c r="CK583" s="115"/>
      <c r="CL583" s="115"/>
    </row>
    <row r="584" spans="20:90" ht="21" customHeight="1" x14ac:dyDescent="0.35">
      <c r="T584" s="94"/>
      <c r="U584" s="94"/>
      <c r="V584" s="94"/>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CI584" s="2"/>
      <c r="CJ584" s="3"/>
      <c r="CK584" s="115"/>
      <c r="CL584" s="115"/>
    </row>
    <row r="585" spans="20:90" ht="21" customHeight="1" x14ac:dyDescent="0.35">
      <c r="T585" s="94"/>
      <c r="U585" s="94"/>
      <c r="V585" s="94"/>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CI585" s="2"/>
      <c r="CJ585" s="3"/>
      <c r="CK585" s="115"/>
      <c r="CL585" s="115"/>
    </row>
    <row r="586" spans="20:90" ht="21" customHeight="1" x14ac:dyDescent="0.35">
      <c r="T586" s="94"/>
      <c r="U586" s="94"/>
      <c r="V586" s="94"/>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CI586" s="2"/>
      <c r="CJ586" s="3"/>
      <c r="CK586" s="115"/>
      <c r="CL586" s="115"/>
    </row>
    <row r="587" spans="20:90" ht="21" customHeight="1" x14ac:dyDescent="0.35">
      <c r="T587" s="94"/>
      <c r="U587" s="94"/>
      <c r="V587" s="94"/>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CI587" s="2"/>
      <c r="CJ587" s="3"/>
      <c r="CK587" s="115"/>
      <c r="CL587" s="115"/>
    </row>
    <row r="588" spans="20:90" ht="21" customHeight="1" x14ac:dyDescent="0.35">
      <c r="T588" s="94"/>
      <c r="U588" s="94"/>
      <c r="V588" s="94"/>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CI588" s="2"/>
      <c r="CJ588" s="3"/>
      <c r="CK588" s="115"/>
      <c r="CL588" s="115"/>
    </row>
    <row r="589" spans="20:90" ht="21" customHeight="1" x14ac:dyDescent="0.35">
      <c r="T589" s="94"/>
      <c r="U589" s="94"/>
      <c r="V589" s="94"/>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CI589" s="2"/>
      <c r="CJ589" s="3"/>
      <c r="CK589" s="115"/>
      <c r="CL589" s="115"/>
    </row>
    <row r="590" spans="20:90" ht="21" customHeight="1" x14ac:dyDescent="0.35">
      <c r="T590" s="94"/>
      <c r="U590" s="94"/>
      <c r="V590" s="94"/>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CI590" s="2"/>
      <c r="CJ590" s="3"/>
      <c r="CK590" s="115"/>
      <c r="CL590" s="115"/>
    </row>
    <row r="591" spans="20:90" ht="21" customHeight="1" x14ac:dyDescent="0.35">
      <c r="T591" s="94"/>
      <c r="U591" s="94"/>
      <c r="V591" s="94"/>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CI591" s="2"/>
      <c r="CJ591" s="3"/>
      <c r="CK591" s="115"/>
      <c r="CL591" s="115"/>
    </row>
    <row r="592" spans="20:90" ht="21" customHeight="1" x14ac:dyDescent="0.35">
      <c r="T592" s="94"/>
      <c r="U592" s="94"/>
      <c r="V592" s="94"/>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CI592" s="2"/>
      <c r="CJ592" s="3"/>
      <c r="CK592" s="115"/>
      <c r="CL592" s="115"/>
    </row>
    <row r="593" spans="20:90" ht="21" customHeight="1" x14ac:dyDescent="0.35">
      <c r="T593" s="94"/>
      <c r="U593" s="94"/>
      <c r="V593" s="94"/>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CI593" s="2"/>
      <c r="CJ593" s="3"/>
      <c r="CK593" s="115"/>
      <c r="CL593" s="115"/>
    </row>
    <row r="594" spans="20:90" ht="21" customHeight="1" x14ac:dyDescent="0.35">
      <c r="T594" s="94"/>
      <c r="U594" s="94"/>
      <c r="V594" s="94"/>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CI594" s="2"/>
      <c r="CJ594" s="3"/>
      <c r="CK594" s="115"/>
      <c r="CL594" s="115"/>
    </row>
    <row r="595" spans="20:90" ht="21" customHeight="1" x14ac:dyDescent="0.35">
      <c r="T595" s="94"/>
      <c r="U595" s="94"/>
      <c r="V595" s="94"/>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CI595" s="2"/>
      <c r="CJ595" s="3"/>
      <c r="CK595" s="115"/>
      <c r="CL595" s="115"/>
    </row>
    <row r="596" spans="20:90" ht="21" customHeight="1" x14ac:dyDescent="0.35">
      <c r="T596" s="94"/>
      <c r="U596" s="94"/>
      <c r="V596" s="94"/>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CI596" s="2"/>
      <c r="CJ596" s="3"/>
      <c r="CK596" s="115"/>
      <c r="CL596" s="115"/>
    </row>
    <row r="597" spans="20:90" ht="21" customHeight="1" x14ac:dyDescent="0.35">
      <c r="T597" s="94"/>
      <c r="U597" s="94"/>
      <c r="V597" s="94"/>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CI597" s="2"/>
      <c r="CJ597" s="3"/>
      <c r="CK597" s="115"/>
      <c r="CL597" s="115"/>
    </row>
    <row r="598" spans="20:90" ht="21" customHeight="1" x14ac:dyDescent="0.35">
      <c r="T598" s="94"/>
      <c r="U598" s="94"/>
      <c r="V598" s="94"/>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CI598" s="2"/>
      <c r="CJ598" s="3"/>
      <c r="CK598" s="115"/>
      <c r="CL598" s="115"/>
    </row>
    <row r="599" spans="20:90" ht="21" customHeight="1" x14ac:dyDescent="0.35">
      <c r="T599" s="94"/>
      <c r="U599" s="94"/>
      <c r="V599" s="94"/>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CI599" s="2"/>
      <c r="CJ599" s="3"/>
      <c r="CK599" s="115"/>
      <c r="CL599" s="115"/>
    </row>
    <row r="600" spans="20:90" ht="21" customHeight="1" x14ac:dyDescent="0.35">
      <c r="T600" s="94"/>
      <c r="U600" s="94"/>
      <c r="V600" s="94"/>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CI600" s="2"/>
      <c r="CJ600" s="3"/>
      <c r="CK600" s="115"/>
      <c r="CL600" s="115"/>
    </row>
    <row r="601" spans="20:90" ht="21" customHeight="1" x14ac:dyDescent="0.35">
      <c r="T601" s="94"/>
      <c r="U601" s="94"/>
      <c r="V601" s="94"/>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CI601" s="2"/>
      <c r="CJ601" s="3"/>
      <c r="CK601" s="115"/>
      <c r="CL601" s="115"/>
    </row>
    <row r="602" spans="20:90" ht="21" customHeight="1" x14ac:dyDescent="0.35">
      <c r="T602" s="94"/>
      <c r="U602" s="94"/>
      <c r="V602" s="94"/>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CI602" s="2"/>
      <c r="CJ602" s="3"/>
      <c r="CK602" s="115"/>
      <c r="CL602" s="115"/>
    </row>
    <row r="603" spans="20:90" ht="21" customHeight="1" x14ac:dyDescent="0.35">
      <c r="T603" s="94"/>
      <c r="U603" s="94"/>
      <c r="V603" s="94"/>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CI603" s="2"/>
      <c r="CJ603" s="3"/>
      <c r="CK603" s="115"/>
      <c r="CL603" s="115"/>
    </row>
    <row r="604" spans="20:90" ht="21" customHeight="1" x14ac:dyDescent="0.35">
      <c r="T604" s="94"/>
      <c r="U604" s="94"/>
      <c r="V604" s="94"/>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CI604" s="2"/>
      <c r="CJ604" s="3"/>
      <c r="CK604" s="115"/>
      <c r="CL604" s="115"/>
    </row>
    <row r="605" spans="20:90" ht="21" customHeight="1" x14ac:dyDescent="0.35">
      <c r="T605" s="94"/>
      <c r="U605" s="94"/>
      <c r="V605" s="94"/>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CI605" s="2"/>
      <c r="CJ605" s="3"/>
      <c r="CK605" s="115"/>
      <c r="CL605" s="115"/>
    </row>
    <row r="606" spans="20:90" ht="21" customHeight="1" x14ac:dyDescent="0.35">
      <c r="T606" s="94"/>
      <c r="U606" s="94"/>
      <c r="V606" s="94"/>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CI606" s="2"/>
      <c r="CJ606" s="3"/>
      <c r="CK606" s="115"/>
      <c r="CL606" s="115"/>
    </row>
    <row r="607" spans="20:90" ht="21" customHeight="1" x14ac:dyDescent="0.35">
      <c r="T607" s="94"/>
      <c r="U607" s="94"/>
      <c r="V607" s="94"/>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CI607" s="2"/>
      <c r="CJ607" s="3"/>
      <c r="CK607" s="115"/>
      <c r="CL607" s="115"/>
    </row>
    <row r="608" spans="20:90" ht="21" customHeight="1" x14ac:dyDescent="0.35">
      <c r="T608" s="94"/>
      <c r="U608" s="94"/>
      <c r="V608" s="94"/>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CI608" s="2"/>
      <c r="CJ608" s="3"/>
      <c r="CK608" s="115"/>
      <c r="CL608" s="115"/>
    </row>
    <row r="609" spans="20:90" ht="21" customHeight="1" x14ac:dyDescent="0.35">
      <c r="T609" s="94"/>
      <c r="U609" s="94"/>
      <c r="V609" s="94"/>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CI609" s="2"/>
      <c r="CJ609" s="3"/>
      <c r="CK609" s="115"/>
      <c r="CL609" s="115"/>
    </row>
    <row r="610" spans="20:90" ht="21" customHeight="1" x14ac:dyDescent="0.35">
      <c r="T610" s="94"/>
      <c r="U610" s="94"/>
      <c r="V610" s="94"/>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CI610" s="2"/>
      <c r="CJ610" s="3"/>
      <c r="CK610" s="115"/>
      <c r="CL610" s="115"/>
    </row>
    <row r="611" spans="20:90" ht="21" customHeight="1" x14ac:dyDescent="0.35">
      <c r="T611" s="94"/>
      <c r="U611" s="94"/>
      <c r="V611" s="94"/>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CI611" s="2"/>
      <c r="CJ611" s="3"/>
      <c r="CK611" s="115"/>
      <c r="CL611" s="115"/>
    </row>
    <row r="612" spans="20:90" ht="21" customHeight="1" x14ac:dyDescent="0.35">
      <c r="T612" s="94"/>
      <c r="U612" s="94"/>
      <c r="V612" s="94"/>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CI612" s="2"/>
      <c r="CJ612" s="3"/>
      <c r="CK612" s="115"/>
      <c r="CL612" s="115"/>
    </row>
    <row r="613" spans="20:90" ht="21" customHeight="1" x14ac:dyDescent="0.35">
      <c r="T613" s="94"/>
      <c r="U613" s="94"/>
      <c r="V613" s="94"/>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CI613" s="2"/>
      <c r="CJ613" s="3"/>
      <c r="CK613" s="115"/>
      <c r="CL613" s="115"/>
    </row>
    <row r="614" spans="20:90" ht="21" customHeight="1" x14ac:dyDescent="0.35">
      <c r="T614" s="94"/>
      <c r="U614" s="94"/>
      <c r="V614" s="94"/>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CI614" s="2"/>
      <c r="CJ614" s="3"/>
      <c r="CK614" s="115"/>
      <c r="CL614" s="115"/>
    </row>
    <row r="615" spans="20:90" ht="21" customHeight="1" x14ac:dyDescent="0.35">
      <c r="T615" s="94"/>
      <c r="U615" s="94"/>
      <c r="V615" s="94"/>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CI615" s="2"/>
      <c r="CJ615" s="3"/>
      <c r="CK615" s="115"/>
      <c r="CL615" s="115"/>
    </row>
    <row r="616" spans="20:90" ht="21" customHeight="1" x14ac:dyDescent="0.35">
      <c r="T616" s="94"/>
      <c r="U616" s="94"/>
      <c r="V616" s="94"/>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CI616" s="2"/>
      <c r="CJ616" s="3"/>
      <c r="CK616" s="115"/>
      <c r="CL616" s="115"/>
    </row>
    <row r="617" spans="20:90" ht="21" customHeight="1" x14ac:dyDescent="0.35">
      <c r="T617" s="94"/>
      <c r="U617" s="94"/>
      <c r="V617" s="94"/>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CI617" s="2"/>
      <c r="CJ617" s="3"/>
      <c r="CK617" s="115"/>
      <c r="CL617" s="115"/>
    </row>
    <row r="618" spans="20:90" ht="21" customHeight="1" x14ac:dyDescent="0.35">
      <c r="T618" s="94"/>
      <c r="U618" s="94"/>
      <c r="V618" s="94"/>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CI618" s="2"/>
      <c r="CJ618" s="3"/>
      <c r="CK618" s="115"/>
      <c r="CL618" s="115"/>
    </row>
    <row r="619" spans="20:90" ht="21" customHeight="1" x14ac:dyDescent="0.35">
      <c r="T619" s="94"/>
      <c r="U619" s="94"/>
      <c r="V619" s="94"/>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CI619" s="2"/>
      <c r="CJ619" s="3"/>
      <c r="CK619" s="115"/>
      <c r="CL619" s="115"/>
    </row>
    <row r="620" spans="20:90" ht="21" customHeight="1" x14ac:dyDescent="0.35">
      <c r="T620" s="94"/>
      <c r="U620" s="94"/>
      <c r="V620" s="94"/>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CI620" s="2"/>
      <c r="CJ620" s="3"/>
      <c r="CK620" s="115"/>
      <c r="CL620" s="115"/>
    </row>
    <row r="621" spans="20:90" ht="21" customHeight="1" x14ac:dyDescent="0.35">
      <c r="T621" s="94"/>
      <c r="U621" s="94"/>
      <c r="V621" s="94"/>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CI621" s="2"/>
      <c r="CJ621" s="3"/>
      <c r="CK621" s="115"/>
      <c r="CL621" s="115"/>
    </row>
    <row r="622" spans="20:90" ht="21" customHeight="1" x14ac:dyDescent="0.35">
      <c r="T622" s="94"/>
      <c r="U622" s="94"/>
      <c r="V622" s="94"/>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CI622" s="2"/>
      <c r="CJ622" s="3"/>
      <c r="CK622" s="115"/>
      <c r="CL622" s="115"/>
    </row>
    <row r="623" spans="20:90" ht="21" customHeight="1" x14ac:dyDescent="0.35">
      <c r="T623" s="94"/>
      <c r="U623" s="94"/>
      <c r="V623" s="94"/>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CI623" s="2"/>
      <c r="CJ623" s="3"/>
      <c r="CK623" s="115"/>
      <c r="CL623" s="115"/>
    </row>
    <row r="624" spans="20:90" ht="21" customHeight="1" x14ac:dyDescent="0.35">
      <c r="T624" s="94"/>
      <c r="U624" s="94"/>
      <c r="V624" s="94"/>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CI624" s="2"/>
      <c r="CJ624" s="3"/>
      <c r="CK624" s="115"/>
      <c r="CL624" s="115"/>
    </row>
    <row r="625" spans="20:90" ht="21" customHeight="1" x14ac:dyDescent="0.35">
      <c r="T625" s="94"/>
      <c r="U625" s="94"/>
      <c r="V625" s="94"/>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CI625" s="2"/>
      <c r="CJ625" s="3"/>
      <c r="CK625" s="115"/>
      <c r="CL625" s="115"/>
    </row>
    <row r="626" spans="20:90" ht="21" customHeight="1" x14ac:dyDescent="0.35">
      <c r="T626" s="94"/>
      <c r="U626" s="94"/>
      <c r="V626" s="94"/>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CI626" s="2"/>
      <c r="CJ626" s="3"/>
      <c r="CK626" s="115"/>
      <c r="CL626" s="115"/>
    </row>
    <row r="627" spans="20:90" ht="21" customHeight="1" x14ac:dyDescent="0.35">
      <c r="T627" s="94"/>
      <c r="U627" s="94"/>
      <c r="V627" s="94"/>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CI627" s="2"/>
      <c r="CJ627" s="3"/>
      <c r="CK627" s="115"/>
      <c r="CL627" s="115"/>
    </row>
    <row r="628" spans="20:90" ht="21" customHeight="1" x14ac:dyDescent="0.35">
      <c r="T628" s="94"/>
      <c r="U628" s="94"/>
      <c r="V628" s="94"/>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CI628" s="2"/>
      <c r="CJ628" s="3"/>
      <c r="CK628" s="115"/>
      <c r="CL628" s="115"/>
    </row>
    <row r="629" spans="20:90" ht="21" customHeight="1" x14ac:dyDescent="0.35">
      <c r="T629" s="94"/>
      <c r="U629" s="94"/>
      <c r="V629" s="94"/>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CI629" s="2"/>
      <c r="CJ629" s="3"/>
      <c r="CK629" s="115"/>
      <c r="CL629" s="115"/>
    </row>
    <row r="630" spans="20:90" ht="21" customHeight="1" x14ac:dyDescent="0.35">
      <c r="T630" s="94"/>
      <c r="U630" s="94"/>
      <c r="V630" s="94"/>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CI630" s="2"/>
      <c r="CJ630" s="3"/>
      <c r="CK630" s="115"/>
      <c r="CL630" s="115"/>
    </row>
    <row r="631" spans="20:90" ht="21" customHeight="1" x14ac:dyDescent="0.35">
      <c r="T631" s="94"/>
      <c r="U631" s="94"/>
      <c r="V631" s="94"/>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CI631" s="2"/>
      <c r="CJ631" s="3"/>
      <c r="CK631" s="115"/>
      <c r="CL631" s="115"/>
    </row>
    <row r="632" spans="20:90" ht="21" customHeight="1" x14ac:dyDescent="0.35">
      <c r="T632" s="94"/>
      <c r="U632" s="94"/>
      <c r="V632" s="94"/>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CI632" s="2"/>
      <c r="CJ632" s="3"/>
      <c r="CK632" s="115"/>
      <c r="CL632" s="115"/>
    </row>
    <row r="633" spans="20:90" ht="21" customHeight="1" x14ac:dyDescent="0.35">
      <c r="T633" s="94"/>
      <c r="U633" s="94"/>
      <c r="V633" s="94"/>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CI633" s="2"/>
      <c r="CJ633" s="3"/>
      <c r="CK633" s="115"/>
      <c r="CL633" s="115"/>
    </row>
    <row r="634" spans="20:90" ht="21" customHeight="1" x14ac:dyDescent="0.35">
      <c r="T634" s="94"/>
      <c r="U634" s="94"/>
      <c r="V634" s="94"/>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CI634" s="2"/>
      <c r="CJ634" s="3"/>
      <c r="CK634" s="115"/>
      <c r="CL634" s="115"/>
    </row>
    <row r="635" spans="20:90" ht="21" customHeight="1" x14ac:dyDescent="0.35">
      <c r="T635" s="94"/>
      <c r="U635" s="94"/>
      <c r="V635" s="94"/>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CI635" s="2"/>
      <c r="CJ635" s="3"/>
      <c r="CK635" s="115"/>
      <c r="CL635" s="115"/>
    </row>
    <row r="636" spans="20:90" ht="21" customHeight="1" x14ac:dyDescent="0.35">
      <c r="T636" s="94"/>
      <c r="U636" s="94"/>
      <c r="V636" s="94"/>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CI636" s="2"/>
      <c r="CJ636" s="3"/>
      <c r="CK636" s="115"/>
      <c r="CL636" s="115"/>
    </row>
    <row r="637" spans="20:90" ht="21" customHeight="1" x14ac:dyDescent="0.35">
      <c r="T637" s="94"/>
      <c r="U637" s="94"/>
      <c r="V637" s="94"/>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CI637" s="2"/>
      <c r="CJ637" s="3"/>
      <c r="CK637" s="115"/>
      <c r="CL637" s="115"/>
    </row>
    <row r="638" spans="20:90" ht="21" customHeight="1" x14ac:dyDescent="0.35">
      <c r="T638" s="94"/>
      <c r="U638" s="94"/>
      <c r="V638" s="94"/>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CI638" s="2"/>
      <c r="CJ638" s="3"/>
      <c r="CK638" s="115"/>
      <c r="CL638" s="115"/>
    </row>
    <row r="639" spans="20:90" ht="21" customHeight="1" x14ac:dyDescent="0.35">
      <c r="T639" s="94"/>
      <c r="U639" s="94"/>
      <c r="V639" s="94"/>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CI639" s="2"/>
      <c r="CJ639" s="3"/>
      <c r="CK639" s="115"/>
      <c r="CL639" s="115"/>
    </row>
    <row r="640" spans="20:90" ht="21" customHeight="1" x14ac:dyDescent="0.35">
      <c r="T640" s="94"/>
      <c r="U640" s="94"/>
      <c r="V640" s="94"/>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CI640" s="2"/>
      <c r="CJ640" s="3"/>
      <c r="CK640" s="115"/>
      <c r="CL640" s="115"/>
    </row>
    <row r="641" spans="20:90" ht="21" customHeight="1" x14ac:dyDescent="0.35">
      <c r="T641" s="94"/>
      <c r="U641" s="94"/>
      <c r="V641" s="94"/>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CI641" s="2"/>
      <c r="CJ641" s="3"/>
      <c r="CK641" s="115"/>
      <c r="CL641" s="115"/>
    </row>
    <row r="642" spans="20:90" ht="21" customHeight="1" x14ac:dyDescent="0.35">
      <c r="T642" s="94"/>
      <c r="U642" s="94"/>
      <c r="V642" s="94"/>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CI642" s="2"/>
      <c r="CJ642" s="3"/>
      <c r="CK642" s="115"/>
      <c r="CL642" s="115"/>
    </row>
    <row r="643" spans="20:90" ht="21" customHeight="1" x14ac:dyDescent="0.35">
      <c r="T643" s="94"/>
      <c r="U643" s="94"/>
      <c r="V643" s="94"/>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CI643" s="2"/>
      <c r="CJ643" s="3"/>
      <c r="CK643" s="115"/>
      <c r="CL643" s="115"/>
    </row>
    <row r="644" spans="20:90" ht="21" customHeight="1" x14ac:dyDescent="0.35">
      <c r="T644" s="94"/>
      <c r="U644" s="94"/>
      <c r="V644" s="94"/>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CI644" s="2"/>
      <c r="CJ644" s="3"/>
      <c r="CK644" s="115"/>
      <c r="CL644" s="115"/>
    </row>
    <row r="645" spans="20:90" ht="21" customHeight="1" x14ac:dyDescent="0.35">
      <c r="T645" s="94"/>
      <c r="U645" s="94"/>
      <c r="V645" s="94"/>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CI645" s="2"/>
      <c r="CJ645" s="3"/>
      <c r="CK645" s="115"/>
      <c r="CL645" s="115"/>
    </row>
    <row r="646" spans="20:90" ht="21" customHeight="1" x14ac:dyDescent="0.35">
      <c r="T646" s="94"/>
      <c r="U646" s="94"/>
      <c r="V646" s="94"/>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CI646" s="2"/>
      <c r="CJ646" s="3"/>
      <c r="CK646" s="115"/>
      <c r="CL646" s="115"/>
    </row>
    <row r="647" spans="20:90" ht="21" customHeight="1" x14ac:dyDescent="0.35">
      <c r="T647" s="94"/>
      <c r="U647" s="94"/>
      <c r="V647" s="94"/>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CI647" s="2"/>
      <c r="CJ647" s="3"/>
      <c r="CK647" s="115"/>
      <c r="CL647" s="115"/>
    </row>
    <row r="648" spans="20:90" ht="21" customHeight="1" x14ac:dyDescent="0.35">
      <c r="T648" s="94"/>
      <c r="U648" s="94"/>
      <c r="V648" s="94"/>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CI648" s="2"/>
      <c r="CJ648" s="3"/>
      <c r="CK648" s="115"/>
      <c r="CL648" s="115"/>
    </row>
    <row r="649" spans="20:90" ht="21" customHeight="1" x14ac:dyDescent="0.35">
      <c r="T649" s="94"/>
      <c r="U649" s="94"/>
      <c r="V649" s="94"/>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CI649" s="2"/>
      <c r="CJ649" s="3"/>
      <c r="CK649" s="115"/>
      <c r="CL649" s="115"/>
    </row>
    <row r="650" spans="20:90" ht="21" customHeight="1" x14ac:dyDescent="0.35">
      <c r="T650" s="94"/>
      <c r="U650" s="94"/>
      <c r="V650" s="94"/>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CI650" s="2"/>
      <c r="CJ650" s="3"/>
      <c r="CK650" s="115"/>
      <c r="CL650" s="115"/>
    </row>
    <row r="651" spans="20:90" ht="21" customHeight="1" x14ac:dyDescent="0.35">
      <c r="T651" s="94"/>
      <c r="U651" s="94"/>
      <c r="V651" s="94"/>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CI651" s="2"/>
      <c r="CJ651" s="3"/>
      <c r="CK651" s="115"/>
      <c r="CL651" s="115"/>
    </row>
    <row r="652" spans="20:90" ht="21" customHeight="1" x14ac:dyDescent="0.35">
      <c r="T652" s="94"/>
      <c r="U652" s="94"/>
      <c r="V652" s="94"/>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CI652" s="2"/>
      <c r="CJ652" s="3"/>
      <c r="CK652" s="115"/>
      <c r="CL652" s="115"/>
    </row>
    <row r="653" spans="20:90" ht="21" customHeight="1" x14ac:dyDescent="0.35">
      <c r="T653" s="94"/>
      <c r="U653" s="94"/>
      <c r="V653" s="94"/>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CI653" s="2"/>
      <c r="CJ653" s="3"/>
      <c r="CK653" s="115"/>
      <c r="CL653" s="115"/>
    </row>
    <row r="654" spans="20:90" ht="21" customHeight="1" x14ac:dyDescent="0.35">
      <c r="T654" s="94"/>
      <c r="U654" s="94"/>
      <c r="V654" s="94"/>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CI654" s="2"/>
      <c r="CJ654" s="3"/>
      <c r="CK654" s="115"/>
      <c r="CL654" s="115"/>
    </row>
    <row r="655" spans="20:90" ht="21" customHeight="1" x14ac:dyDescent="0.35">
      <c r="T655" s="94"/>
      <c r="U655" s="94"/>
      <c r="V655" s="94"/>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CI655" s="2"/>
      <c r="CJ655" s="3"/>
      <c r="CK655" s="115"/>
      <c r="CL655" s="115"/>
    </row>
    <row r="656" spans="20:90" ht="21" customHeight="1" x14ac:dyDescent="0.35">
      <c r="T656" s="94"/>
      <c r="U656" s="94"/>
      <c r="V656" s="94"/>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CI656" s="2"/>
      <c r="CJ656" s="3"/>
      <c r="CK656" s="115"/>
      <c r="CL656" s="115"/>
    </row>
    <row r="657" spans="20:90" ht="21" customHeight="1" x14ac:dyDescent="0.35">
      <c r="T657" s="94"/>
      <c r="U657" s="94"/>
      <c r="V657" s="94"/>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CI657" s="2"/>
      <c r="CJ657" s="3"/>
      <c r="CK657" s="115"/>
      <c r="CL657" s="115"/>
    </row>
    <row r="658" spans="20:90" ht="21" customHeight="1" x14ac:dyDescent="0.35">
      <c r="T658" s="94"/>
      <c r="U658" s="94"/>
      <c r="V658" s="94"/>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CI658" s="2"/>
      <c r="CJ658" s="3"/>
      <c r="CK658" s="115"/>
      <c r="CL658" s="115"/>
    </row>
    <row r="659" spans="20:90" ht="21" customHeight="1" x14ac:dyDescent="0.35">
      <c r="T659" s="94"/>
      <c r="U659" s="94"/>
      <c r="V659" s="94"/>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CI659" s="2"/>
      <c r="CJ659" s="3"/>
      <c r="CK659" s="115"/>
      <c r="CL659" s="115"/>
    </row>
    <row r="660" spans="20:90" ht="21" customHeight="1" x14ac:dyDescent="0.35">
      <c r="T660" s="94"/>
      <c r="U660" s="94"/>
      <c r="V660" s="94"/>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CI660" s="2"/>
      <c r="CJ660" s="3"/>
      <c r="CK660" s="115"/>
      <c r="CL660" s="115"/>
    </row>
    <row r="661" spans="20:90" ht="21" customHeight="1" x14ac:dyDescent="0.35">
      <c r="T661" s="94"/>
      <c r="U661" s="94"/>
      <c r="V661" s="94"/>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CI661" s="2"/>
      <c r="CJ661" s="3"/>
      <c r="CK661" s="115"/>
      <c r="CL661" s="115"/>
    </row>
    <row r="662" spans="20:90" ht="21" customHeight="1" x14ac:dyDescent="0.35">
      <c r="T662" s="94"/>
      <c r="U662" s="94"/>
      <c r="V662" s="94"/>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CI662" s="2"/>
      <c r="CJ662" s="3"/>
      <c r="CK662" s="115"/>
      <c r="CL662" s="115"/>
    </row>
    <row r="663" spans="20:90" ht="21" customHeight="1" x14ac:dyDescent="0.35">
      <c r="T663" s="94"/>
      <c r="U663" s="94"/>
      <c r="V663" s="94"/>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CI663" s="2"/>
      <c r="CJ663" s="3"/>
      <c r="CK663" s="115"/>
      <c r="CL663" s="115"/>
    </row>
    <row r="664" spans="20:90" ht="21" customHeight="1" x14ac:dyDescent="0.35">
      <c r="T664" s="94"/>
      <c r="U664" s="94"/>
      <c r="V664" s="94"/>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CI664" s="2"/>
      <c r="CJ664" s="3"/>
      <c r="CK664" s="115"/>
      <c r="CL664" s="115"/>
    </row>
    <row r="665" spans="20:90" ht="21" customHeight="1" x14ac:dyDescent="0.35">
      <c r="T665" s="94"/>
      <c r="U665" s="94"/>
      <c r="V665" s="94"/>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CI665" s="2"/>
      <c r="CJ665" s="3"/>
      <c r="CK665" s="115"/>
      <c r="CL665" s="115"/>
    </row>
    <row r="666" spans="20:90" ht="21" customHeight="1" x14ac:dyDescent="0.35">
      <c r="T666" s="94"/>
      <c r="U666" s="94"/>
      <c r="V666" s="94"/>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CI666" s="2"/>
      <c r="CJ666" s="3"/>
      <c r="CK666" s="115"/>
      <c r="CL666" s="115"/>
    </row>
    <row r="667" spans="20:90" ht="21" customHeight="1" x14ac:dyDescent="0.35">
      <c r="T667" s="94"/>
      <c r="U667" s="94"/>
      <c r="V667" s="94"/>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CI667" s="2"/>
      <c r="CJ667" s="3"/>
      <c r="CK667" s="115"/>
      <c r="CL667" s="115"/>
    </row>
    <row r="668" spans="20:90" ht="21" customHeight="1" x14ac:dyDescent="0.35">
      <c r="T668" s="94"/>
      <c r="U668" s="94"/>
      <c r="V668" s="94"/>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CI668" s="2"/>
      <c r="CJ668" s="3"/>
      <c r="CK668" s="115"/>
      <c r="CL668" s="115"/>
    </row>
    <row r="669" spans="20:90" ht="21" customHeight="1" x14ac:dyDescent="0.35">
      <c r="T669" s="94"/>
      <c r="U669" s="94"/>
      <c r="V669" s="94"/>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CI669" s="2"/>
      <c r="CJ669" s="3"/>
      <c r="CK669" s="115"/>
      <c r="CL669" s="115"/>
    </row>
    <row r="670" spans="20:90" ht="21" customHeight="1" x14ac:dyDescent="0.35">
      <c r="T670" s="94"/>
      <c r="U670" s="94"/>
      <c r="V670" s="94"/>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CI670" s="2"/>
      <c r="CJ670" s="3"/>
      <c r="CK670" s="115"/>
      <c r="CL670" s="115"/>
    </row>
    <row r="671" spans="20:90" ht="21" customHeight="1" x14ac:dyDescent="0.35">
      <c r="T671" s="94"/>
      <c r="U671" s="94"/>
      <c r="V671" s="94"/>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CI671" s="2"/>
      <c r="CJ671" s="3"/>
      <c r="CK671" s="115"/>
      <c r="CL671" s="115"/>
    </row>
    <row r="672" spans="20:90" ht="21" customHeight="1" x14ac:dyDescent="0.35">
      <c r="T672" s="94"/>
      <c r="U672" s="94"/>
      <c r="V672" s="94"/>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CI672" s="2"/>
      <c r="CJ672" s="3"/>
      <c r="CK672" s="115"/>
      <c r="CL672" s="115"/>
    </row>
    <row r="673" spans="20:90" ht="21" customHeight="1" x14ac:dyDescent="0.35">
      <c r="T673" s="94"/>
      <c r="U673" s="94"/>
      <c r="V673" s="94"/>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CI673" s="2"/>
      <c r="CJ673" s="3"/>
      <c r="CK673" s="115"/>
      <c r="CL673" s="115"/>
    </row>
    <row r="674" spans="20:90" ht="21" customHeight="1" x14ac:dyDescent="0.35">
      <c r="T674" s="94"/>
      <c r="U674" s="94"/>
      <c r="V674" s="94"/>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CI674" s="2"/>
      <c r="CJ674" s="3"/>
      <c r="CK674" s="115"/>
      <c r="CL674" s="115"/>
    </row>
    <row r="675" spans="20:90" ht="21" customHeight="1" x14ac:dyDescent="0.35">
      <c r="T675" s="94"/>
      <c r="U675" s="94"/>
      <c r="V675" s="94"/>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CI675" s="2"/>
      <c r="CJ675" s="3"/>
      <c r="CK675" s="115"/>
      <c r="CL675" s="115"/>
    </row>
    <row r="676" spans="20:90" ht="21" customHeight="1" x14ac:dyDescent="0.35">
      <c r="T676" s="94"/>
      <c r="U676" s="94"/>
      <c r="V676" s="94"/>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CI676" s="2"/>
      <c r="CJ676" s="3"/>
      <c r="CK676" s="115"/>
      <c r="CL676" s="115"/>
    </row>
    <row r="677" spans="20:90" ht="21" customHeight="1" x14ac:dyDescent="0.35">
      <c r="T677" s="94"/>
      <c r="U677" s="94"/>
      <c r="V677" s="94"/>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CI677" s="2"/>
      <c r="CJ677" s="3"/>
      <c r="CK677" s="115"/>
      <c r="CL677" s="115"/>
    </row>
    <row r="678" spans="20:90" ht="21" customHeight="1" x14ac:dyDescent="0.35">
      <c r="T678" s="94"/>
      <c r="U678" s="94"/>
      <c r="V678" s="94"/>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CI678" s="2"/>
      <c r="CJ678" s="3"/>
      <c r="CK678" s="115"/>
      <c r="CL678" s="115"/>
    </row>
    <row r="679" spans="20:90" ht="21" customHeight="1" x14ac:dyDescent="0.35">
      <c r="T679" s="94"/>
      <c r="U679" s="94"/>
      <c r="V679" s="94"/>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CI679" s="2"/>
      <c r="CJ679" s="3"/>
      <c r="CK679" s="115"/>
      <c r="CL679" s="115"/>
    </row>
    <row r="680" spans="20:90" ht="21" customHeight="1" x14ac:dyDescent="0.35">
      <c r="T680" s="94"/>
      <c r="U680" s="94"/>
      <c r="V680" s="94"/>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CI680" s="2"/>
      <c r="CJ680" s="3"/>
      <c r="CK680" s="115"/>
      <c r="CL680" s="115"/>
    </row>
    <row r="681" spans="20:90" ht="21" customHeight="1" x14ac:dyDescent="0.35">
      <c r="T681" s="94"/>
      <c r="U681" s="94"/>
      <c r="V681" s="94"/>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CI681" s="2"/>
      <c r="CJ681" s="3"/>
      <c r="CK681" s="115"/>
      <c r="CL681" s="115"/>
    </row>
    <row r="682" spans="20:90" ht="21" customHeight="1" x14ac:dyDescent="0.35">
      <c r="T682" s="94"/>
      <c r="U682" s="94"/>
      <c r="V682" s="94"/>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CI682" s="2"/>
      <c r="CJ682" s="3"/>
      <c r="CK682" s="115"/>
      <c r="CL682" s="115"/>
    </row>
    <row r="683" spans="20:90" ht="21" customHeight="1" x14ac:dyDescent="0.35">
      <c r="T683" s="94"/>
      <c r="U683" s="94"/>
      <c r="V683" s="94"/>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CI683" s="2"/>
      <c r="CJ683" s="3"/>
      <c r="CK683" s="115"/>
      <c r="CL683" s="115"/>
    </row>
    <row r="684" spans="20:90" ht="21" customHeight="1" x14ac:dyDescent="0.35">
      <c r="T684" s="94"/>
      <c r="U684" s="94"/>
      <c r="V684" s="94"/>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CI684" s="2"/>
      <c r="CJ684" s="3"/>
      <c r="CK684" s="115"/>
      <c r="CL684" s="115"/>
    </row>
    <row r="685" spans="20:90" ht="21" customHeight="1" x14ac:dyDescent="0.35">
      <c r="T685" s="94"/>
      <c r="U685" s="94"/>
      <c r="V685" s="94"/>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CI685" s="2"/>
      <c r="CJ685" s="3"/>
      <c r="CK685" s="115"/>
      <c r="CL685" s="115"/>
    </row>
    <row r="686" spans="20:90" ht="21" customHeight="1" x14ac:dyDescent="0.35">
      <c r="T686" s="94"/>
      <c r="U686" s="94"/>
      <c r="V686" s="94"/>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CI686" s="2"/>
      <c r="CJ686" s="3"/>
      <c r="CK686" s="115"/>
      <c r="CL686" s="115"/>
    </row>
    <row r="687" spans="20:90" ht="21" customHeight="1" x14ac:dyDescent="0.35">
      <c r="T687" s="94"/>
      <c r="U687" s="94"/>
      <c r="V687" s="94"/>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CI687" s="2"/>
      <c r="CJ687" s="3"/>
      <c r="CK687" s="115"/>
      <c r="CL687" s="115"/>
    </row>
    <row r="688" spans="20:90" ht="21" customHeight="1" x14ac:dyDescent="0.35">
      <c r="T688" s="94"/>
      <c r="U688" s="94"/>
      <c r="V688" s="94"/>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CI688" s="2"/>
      <c r="CJ688" s="3"/>
      <c r="CK688" s="115"/>
      <c r="CL688" s="115"/>
    </row>
    <row r="689" spans="20:90" ht="21" customHeight="1" x14ac:dyDescent="0.35">
      <c r="T689" s="94"/>
      <c r="U689" s="94"/>
      <c r="V689" s="94"/>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CI689" s="2"/>
      <c r="CJ689" s="3"/>
      <c r="CK689" s="115"/>
      <c r="CL689" s="115"/>
    </row>
    <row r="690" spans="20:90" ht="21" customHeight="1" x14ac:dyDescent="0.35">
      <c r="T690" s="94"/>
      <c r="U690" s="94"/>
      <c r="V690" s="94"/>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CI690" s="2"/>
      <c r="CJ690" s="3"/>
      <c r="CK690" s="115"/>
      <c r="CL690" s="115"/>
    </row>
    <row r="691" spans="20:90" ht="21" customHeight="1" x14ac:dyDescent="0.35">
      <c r="T691" s="94"/>
      <c r="U691" s="94"/>
      <c r="V691" s="94"/>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CI691" s="2"/>
      <c r="CJ691" s="3"/>
      <c r="CK691" s="115"/>
      <c r="CL691" s="115"/>
    </row>
    <row r="692" spans="20:90" ht="21" customHeight="1" x14ac:dyDescent="0.35">
      <c r="T692" s="94"/>
      <c r="U692" s="94"/>
      <c r="V692" s="94"/>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CI692" s="2"/>
      <c r="CJ692" s="3"/>
      <c r="CK692" s="115"/>
      <c r="CL692" s="115"/>
    </row>
    <row r="693" spans="20:90" ht="21" customHeight="1" x14ac:dyDescent="0.35">
      <c r="T693" s="94"/>
      <c r="U693" s="94"/>
      <c r="V693" s="94"/>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CI693" s="2"/>
      <c r="CJ693" s="3"/>
      <c r="CK693" s="115"/>
      <c r="CL693" s="115"/>
    </row>
    <row r="694" spans="20:90" ht="21" customHeight="1" x14ac:dyDescent="0.35">
      <c r="T694" s="94"/>
      <c r="U694" s="94"/>
      <c r="V694" s="94"/>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CI694" s="2"/>
      <c r="CJ694" s="3"/>
      <c r="CK694" s="115"/>
      <c r="CL694" s="115"/>
    </row>
    <row r="695" spans="20:90" ht="21" customHeight="1" x14ac:dyDescent="0.35">
      <c r="T695" s="94"/>
      <c r="U695" s="94"/>
      <c r="V695" s="94"/>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CI695" s="2"/>
      <c r="CJ695" s="3"/>
      <c r="CK695" s="115"/>
      <c r="CL695" s="115"/>
    </row>
    <row r="696" spans="20:90" ht="21" customHeight="1" x14ac:dyDescent="0.35">
      <c r="T696" s="94"/>
      <c r="U696" s="94"/>
      <c r="V696" s="94"/>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CI696" s="2"/>
      <c r="CJ696" s="3"/>
      <c r="CK696" s="115"/>
      <c r="CL696" s="115"/>
    </row>
    <row r="697" spans="20:90" ht="21" customHeight="1" x14ac:dyDescent="0.35">
      <c r="T697" s="94"/>
      <c r="U697" s="94"/>
      <c r="V697" s="94"/>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CI697" s="2"/>
      <c r="CJ697" s="3"/>
      <c r="CK697" s="115"/>
      <c r="CL697" s="115"/>
    </row>
    <row r="698" spans="20:90" ht="21" customHeight="1" x14ac:dyDescent="0.35">
      <c r="T698" s="94"/>
      <c r="U698" s="94"/>
      <c r="V698" s="94"/>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CI698" s="2"/>
      <c r="CJ698" s="3"/>
      <c r="CK698" s="115"/>
      <c r="CL698" s="115"/>
    </row>
    <row r="699" spans="20:90" ht="21" customHeight="1" x14ac:dyDescent="0.35">
      <c r="T699" s="94"/>
      <c r="U699" s="94"/>
      <c r="V699" s="94"/>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CI699" s="2"/>
      <c r="CJ699" s="3"/>
      <c r="CK699" s="115"/>
      <c r="CL699" s="115"/>
    </row>
    <row r="700" spans="20:90" ht="21" customHeight="1" x14ac:dyDescent="0.35">
      <c r="T700" s="94"/>
      <c r="U700" s="94"/>
      <c r="V700" s="94"/>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CI700" s="2"/>
      <c r="CJ700" s="3"/>
      <c r="CK700" s="115"/>
      <c r="CL700" s="115"/>
    </row>
    <row r="701" spans="20:90" ht="21" customHeight="1" x14ac:dyDescent="0.35">
      <c r="T701" s="94"/>
      <c r="U701" s="94"/>
      <c r="V701" s="94"/>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CI701" s="2"/>
      <c r="CJ701" s="3"/>
      <c r="CK701" s="115"/>
      <c r="CL701" s="115"/>
    </row>
    <row r="702" spans="20:90" ht="21" customHeight="1" x14ac:dyDescent="0.35">
      <c r="T702" s="94"/>
      <c r="U702" s="94"/>
      <c r="V702" s="94"/>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CI702" s="2"/>
      <c r="CJ702" s="3"/>
      <c r="CK702" s="115"/>
      <c r="CL702" s="115"/>
    </row>
    <row r="703" spans="20:90" ht="21" customHeight="1" x14ac:dyDescent="0.35">
      <c r="T703" s="94"/>
      <c r="U703" s="94"/>
      <c r="V703" s="94"/>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CI703" s="2"/>
      <c r="CJ703" s="3"/>
      <c r="CK703" s="115"/>
      <c r="CL703" s="115"/>
    </row>
    <row r="704" spans="20:90" ht="21" customHeight="1" x14ac:dyDescent="0.35">
      <c r="T704" s="94"/>
      <c r="U704" s="94"/>
      <c r="V704" s="94"/>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CI704" s="2"/>
      <c r="CJ704" s="3"/>
      <c r="CK704" s="115"/>
      <c r="CL704" s="115"/>
    </row>
    <row r="705" spans="20:90" ht="21" customHeight="1" x14ac:dyDescent="0.35">
      <c r="T705" s="94"/>
      <c r="U705" s="94"/>
      <c r="V705" s="94"/>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CI705" s="2"/>
      <c r="CJ705" s="3"/>
      <c r="CK705" s="115"/>
      <c r="CL705" s="115"/>
    </row>
    <row r="706" spans="20:90" ht="21" customHeight="1" x14ac:dyDescent="0.35">
      <c r="T706" s="94"/>
      <c r="U706" s="94"/>
      <c r="V706" s="94"/>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CI706" s="2"/>
      <c r="CJ706" s="3"/>
      <c r="CK706" s="115"/>
      <c r="CL706" s="115"/>
    </row>
    <row r="707" spans="20:90" ht="21" customHeight="1" x14ac:dyDescent="0.35">
      <c r="T707" s="94"/>
      <c r="U707" s="94"/>
      <c r="V707" s="94"/>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CI707" s="2"/>
      <c r="CJ707" s="3"/>
      <c r="CK707" s="115"/>
      <c r="CL707" s="115"/>
    </row>
    <row r="708" spans="20:90" ht="21" customHeight="1" x14ac:dyDescent="0.35">
      <c r="T708" s="94"/>
      <c r="U708" s="94"/>
      <c r="V708" s="94"/>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CI708" s="2"/>
      <c r="CJ708" s="3"/>
      <c r="CK708" s="115"/>
      <c r="CL708" s="115"/>
    </row>
    <row r="709" spans="20:90" ht="21" customHeight="1" x14ac:dyDescent="0.35">
      <c r="T709" s="94"/>
      <c r="U709" s="94"/>
      <c r="V709" s="94"/>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CI709" s="2"/>
      <c r="CJ709" s="3"/>
      <c r="CK709" s="115"/>
      <c r="CL709" s="115"/>
    </row>
    <row r="710" spans="20:90" ht="21" customHeight="1" x14ac:dyDescent="0.35">
      <c r="T710" s="94"/>
      <c r="U710" s="94"/>
      <c r="V710" s="94"/>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CI710" s="2"/>
      <c r="CJ710" s="3"/>
      <c r="CK710" s="115"/>
      <c r="CL710" s="115"/>
    </row>
    <row r="711" spans="20:90" ht="21" customHeight="1" x14ac:dyDescent="0.35">
      <c r="T711" s="94"/>
      <c r="U711" s="94"/>
      <c r="V711" s="94"/>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CI711" s="2"/>
      <c r="CJ711" s="3"/>
      <c r="CK711" s="115"/>
      <c r="CL711" s="115"/>
    </row>
    <row r="712" spans="20:90" ht="21" customHeight="1" x14ac:dyDescent="0.35">
      <c r="T712" s="94"/>
      <c r="U712" s="94"/>
      <c r="V712" s="94"/>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CI712" s="2"/>
      <c r="CJ712" s="3"/>
      <c r="CK712" s="115"/>
      <c r="CL712" s="115"/>
    </row>
    <row r="713" spans="20:90" ht="21" customHeight="1" x14ac:dyDescent="0.35">
      <c r="T713" s="94"/>
      <c r="U713" s="94"/>
      <c r="V713" s="94"/>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CI713" s="2"/>
      <c r="CJ713" s="3"/>
      <c r="CK713" s="115"/>
      <c r="CL713" s="115"/>
    </row>
    <row r="714" spans="20:90" ht="21" customHeight="1" x14ac:dyDescent="0.35">
      <c r="T714" s="94"/>
      <c r="U714" s="94"/>
      <c r="V714" s="94"/>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CI714" s="2"/>
      <c r="CJ714" s="3"/>
      <c r="CK714" s="115"/>
      <c r="CL714" s="115"/>
    </row>
    <row r="715" spans="20:90" ht="21" customHeight="1" x14ac:dyDescent="0.35">
      <c r="T715" s="94"/>
      <c r="U715" s="94"/>
      <c r="V715" s="94"/>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CI715" s="2"/>
      <c r="CJ715" s="3"/>
      <c r="CK715" s="115"/>
      <c r="CL715" s="115"/>
    </row>
    <row r="716" spans="20:90" ht="21" customHeight="1" x14ac:dyDescent="0.35">
      <c r="T716" s="94"/>
      <c r="U716" s="94"/>
      <c r="V716" s="94"/>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CI716" s="2"/>
      <c r="CJ716" s="3"/>
      <c r="CK716" s="115"/>
      <c r="CL716" s="115"/>
    </row>
    <row r="717" spans="20:90" ht="21" customHeight="1" x14ac:dyDescent="0.35">
      <c r="T717" s="94"/>
      <c r="U717" s="94"/>
      <c r="V717" s="94"/>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CI717" s="2"/>
      <c r="CJ717" s="3"/>
      <c r="CK717" s="115"/>
      <c r="CL717" s="115"/>
    </row>
    <row r="718" spans="20:90" ht="21" customHeight="1" x14ac:dyDescent="0.35">
      <c r="T718" s="94"/>
      <c r="U718" s="94"/>
      <c r="V718" s="94"/>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CI718" s="2"/>
      <c r="CJ718" s="3"/>
      <c r="CK718" s="115"/>
      <c r="CL718" s="115"/>
    </row>
    <row r="719" spans="20:90" ht="21" customHeight="1" x14ac:dyDescent="0.35">
      <c r="T719" s="94"/>
      <c r="U719" s="94"/>
      <c r="V719" s="94"/>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CI719" s="2"/>
      <c r="CJ719" s="3"/>
      <c r="CK719" s="115"/>
      <c r="CL719" s="115"/>
    </row>
    <row r="720" spans="20:90" ht="21" customHeight="1" x14ac:dyDescent="0.35">
      <c r="T720" s="94"/>
      <c r="U720" s="94"/>
      <c r="V720" s="94"/>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CI720" s="2"/>
      <c r="CJ720" s="3"/>
      <c r="CK720" s="115"/>
      <c r="CL720" s="115"/>
    </row>
    <row r="721" spans="20:90" ht="21" customHeight="1" x14ac:dyDescent="0.35">
      <c r="T721" s="94"/>
      <c r="U721" s="94"/>
      <c r="V721" s="94"/>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CI721" s="2"/>
      <c r="CJ721" s="3"/>
      <c r="CK721" s="115"/>
      <c r="CL721" s="115"/>
    </row>
    <row r="722" spans="20:90" ht="21" customHeight="1" x14ac:dyDescent="0.35">
      <c r="T722" s="94"/>
      <c r="U722" s="94"/>
      <c r="V722" s="94"/>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CI722" s="2"/>
      <c r="CJ722" s="3"/>
      <c r="CK722" s="115"/>
      <c r="CL722" s="115"/>
    </row>
    <row r="723" spans="20:90" ht="21" customHeight="1" x14ac:dyDescent="0.35">
      <c r="T723" s="94"/>
      <c r="U723" s="94"/>
      <c r="V723" s="94"/>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CI723" s="2"/>
      <c r="CJ723" s="3"/>
      <c r="CK723" s="115"/>
      <c r="CL723" s="115"/>
    </row>
    <row r="724" spans="20:90" ht="21" customHeight="1" x14ac:dyDescent="0.35">
      <c r="T724" s="94"/>
      <c r="U724" s="94"/>
      <c r="V724" s="94"/>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CI724" s="2"/>
      <c r="CJ724" s="3"/>
      <c r="CK724" s="115"/>
      <c r="CL724" s="115"/>
    </row>
    <row r="725" spans="20:90" ht="21" customHeight="1" x14ac:dyDescent="0.35">
      <c r="T725" s="94"/>
      <c r="U725" s="94"/>
      <c r="V725" s="94"/>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CI725" s="2"/>
      <c r="CJ725" s="3"/>
      <c r="CK725" s="115"/>
      <c r="CL725" s="115"/>
    </row>
    <row r="726" spans="20:90" ht="21" customHeight="1" x14ac:dyDescent="0.35">
      <c r="T726" s="94"/>
      <c r="U726" s="94"/>
      <c r="V726" s="94"/>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CI726" s="2"/>
      <c r="CJ726" s="3"/>
      <c r="CK726" s="115"/>
      <c r="CL726" s="115"/>
    </row>
    <row r="727" spans="20:90" ht="21" customHeight="1" x14ac:dyDescent="0.35">
      <c r="T727" s="94"/>
      <c r="U727" s="94"/>
      <c r="V727" s="94"/>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CI727" s="2"/>
      <c r="CJ727" s="3"/>
      <c r="CK727" s="115"/>
      <c r="CL727" s="115"/>
    </row>
    <row r="728" spans="20:90" ht="21" customHeight="1" x14ac:dyDescent="0.35">
      <c r="T728" s="94"/>
      <c r="U728" s="94"/>
      <c r="V728" s="94"/>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CI728" s="2"/>
      <c r="CJ728" s="3"/>
      <c r="CK728" s="115"/>
      <c r="CL728" s="115"/>
    </row>
    <row r="729" spans="20:90" ht="21" customHeight="1" x14ac:dyDescent="0.35">
      <c r="T729" s="94"/>
      <c r="U729" s="94"/>
      <c r="V729" s="94"/>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CI729" s="2"/>
      <c r="CJ729" s="3"/>
      <c r="CK729" s="115"/>
      <c r="CL729" s="115"/>
    </row>
    <row r="730" spans="20:90" ht="21" customHeight="1" x14ac:dyDescent="0.35">
      <c r="T730" s="94"/>
      <c r="U730" s="94"/>
      <c r="V730" s="94"/>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CI730" s="2"/>
      <c r="CJ730" s="3"/>
      <c r="CK730" s="115"/>
      <c r="CL730" s="115"/>
    </row>
    <row r="731" spans="20:90" ht="21" customHeight="1" x14ac:dyDescent="0.35">
      <c r="T731" s="94"/>
      <c r="U731" s="94"/>
      <c r="V731" s="94"/>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CI731" s="2"/>
      <c r="CJ731" s="3"/>
      <c r="CK731" s="115"/>
      <c r="CL731" s="115"/>
    </row>
    <row r="732" spans="20:90" ht="21" customHeight="1" x14ac:dyDescent="0.35">
      <c r="T732" s="94"/>
      <c r="U732" s="94"/>
      <c r="V732" s="94"/>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CI732" s="2"/>
      <c r="CJ732" s="3"/>
      <c r="CK732" s="115"/>
      <c r="CL732" s="115"/>
    </row>
    <row r="733" spans="20:90" ht="21" customHeight="1" x14ac:dyDescent="0.35">
      <c r="T733" s="94"/>
      <c r="U733" s="94"/>
      <c r="V733" s="94"/>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CI733" s="2"/>
      <c r="CJ733" s="3"/>
      <c r="CK733" s="115"/>
      <c r="CL733" s="115"/>
    </row>
    <row r="734" spans="20:90" ht="21" customHeight="1" x14ac:dyDescent="0.35">
      <c r="T734" s="94"/>
      <c r="U734" s="94"/>
      <c r="V734" s="94"/>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CI734" s="2"/>
      <c r="CJ734" s="3"/>
      <c r="CK734" s="115"/>
      <c r="CL734" s="115"/>
    </row>
    <row r="735" spans="20:90" ht="21" customHeight="1" x14ac:dyDescent="0.35">
      <c r="T735" s="94"/>
      <c r="U735" s="94"/>
      <c r="V735" s="94"/>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CI735" s="2"/>
      <c r="CJ735" s="3"/>
      <c r="CK735" s="115"/>
      <c r="CL735" s="115"/>
    </row>
    <row r="736" spans="20:90" ht="21" customHeight="1" x14ac:dyDescent="0.35">
      <c r="T736" s="94"/>
      <c r="U736" s="94"/>
      <c r="V736" s="94"/>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CI736" s="2"/>
      <c r="CJ736" s="3"/>
      <c r="CK736" s="115"/>
      <c r="CL736" s="115"/>
    </row>
    <row r="737" spans="20:90" ht="21" customHeight="1" x14ac:dyDescent="0.35">
      <c r="T737" s="94"/>
      <c r="U737" s="94"/>
      <c r="V737" s="94"/>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CI737" s="2"/>
      <c r="CJ737" s="3"/>
      <c r="CK737" s="115"/>
      <c r="CL737" s="115"/>
    </row>
    <row r="738" spans="20:90" ht="21" customHeight="1" x14ac:dyDescent="0.35">
      <c r="T738" s="94"/>
      <c r="U738" s="94"/>
      <c r="V738" s="94"/>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CI738" s="2"/>
      <c r="CJ738" s="3"/>
      <c r="CK738" s="115"/>
      <c r="CL738" s="115"/>
    </row>
    <row r="739" spans="20:90" ht="21" customHeight="1" x14ac:dyDescent="0.35">
      <c r="T739" s="94"/>
      <c r="U739" s="94"/>
      <c r="V739" s="94"/>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CI739" s="2"/>
      <c r="CJ739" s="3"/>
      <c r="CK739" s="115"/>
      <c r="CL739" s="115"/>
    </row>
    <row r="740" spans="20:90" ht="21" customHeight="1" x14ac:dyDescent="0.35">
      <c r="T740" s="94"/>
      <c r="U740" s="94"/>
      <c r="V740" s="94"/>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CI740" s="2"/>
      <c r="CJ740" s="3"/>
      <c r="CK740" s="115"/>
      <c r="CL740" s="115"/>
    </row>
    <row r="741" spans="20:90" ht="21" customHeight="1" x14ac:dyDescent="0.35">
      <c r="T741" s="94"/>
      <c r="U741" s="94"/>
      <c r="V741" s="94"/>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CI741" s="2"/>
      <c r="CJ741" s="3"/>
      <c r="CK741" s="115"/>
      <c r="CL741" s="115"/>
    </row>
    <row r="742" spans="20:90" ht="21" customHeight="1" x14ac:dyDescent="0.35">
      <c r="T742" s="94"/>
      <c r="U742" s="94"/>
      <c r="V742" s="94"/>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CI742" s="2"/>
      <c r="CJ742" s="3"/>
      <c r="CK742" s="115"/>
      <c r="CL742" s="115"/>
    </row>
    <row r="743" spans="20:90" ht="21" customHeight="1" x14ac:dyDescent="0.35">
      <c r="T743" s="94"/>
      <c r="U743" s="94"/>
      <c r="V743" s="94"/>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CI743" s="2"/>
      <c r="CJ743" s="3"/>
      <c r="CK743" s="115"/>
      <c r="CL743" s="115"/>
    </row>
    <row r="744" spans="20:90" ht="21" customHeight="1" x14ac:dyDescent="0.35">
      <c r="T744" s="94"/>
      <c r="U744" s="94"/>
      <c r="V744" s="94"/>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CI744" s="2"/>
      <c r="CJ744" s="3"/>
      <c r="CK744" s="115"/>
      <c r="CL744" s="115"/>
    </row>
    <row r="745" spans="20:90" ht="21" customHeight="1" x14ac:dyDescent="0.35">
      <c r="T745" s="94"/>
      <c r="U745" s="94"/>
      <c r="V745" s="94"/>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CI745" s="2"/>
      <c r="CJ745" s="3"/>
      <c r="CK745" s="115"/>
      <c r="CL745" s="115"/>
    </row>
    <row r="746" spans="20:90" ht="21" customHeight="1" x14ac:dyDescent="0.35">
      <c r="T746" s="94"/>
      <c r="U746" s="94"/>
      <c r="V746" s="94"/>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CI746" s="2"/>
      <c r="CJ746" s="3"/>
      <c r="CK746" s="115"/>
      <c r="CL746" s="115"/>
    </row>
    <row r="747" spans="20:90" ht="21" customHeight="1" x14ac:dyDescent="0.35">
      <c r="T747" s="94"/>
      <c r="U747" s="94"/>
      <c r="V747" s="94"/>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CI747" s="2"/>
      <c r="CJ747" s="3"/>
      <c r="CK747" s="115"/>
      <c r="CL747" s="115"/>
    </row>
    <row r="748" spans="20:90" ht="21" customHeight="1" x14ac:dyDescent="0.35">
      <c r="T748" s="94"/>
      <c r="U748" s="94"/>
      <c r="V748" s="94"/>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CI748" s="2"/>
      <c r="CJ748" s="3"/>
      <c r="CK748" s="115"/>
      <c r="CL748" s="115"/>
    </row>
    <row r="749" spans="20:90" ht="21" customHeight="1" x14ac:dyDescent="0.35">
      <c r="T749" s="94"/>
      <c r="U749" s="94"/>
      <c r="V749" s="94"/>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CI749" s="2"/>
      <c r="CJ749" s="3"/>
      <c r="CK749" s="115"/>
      <c r="CL749" s="115"/>
    </row>
    <row r="750" spans="20:90" ht="21" customHeight="1" x14ac:dyDescent="0.35">
      <c r="T750" s="94"/>
      <c r="U750" s="94"/>
      <c r="V750" s="94"/>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CI750" s="2"/>
      <c r="CJ750" s="3"/>
      <c r="CK750" s="115"/>
      <c r="CL750" s="115"/>
    </row>
    <row r="751" spans="20:90" ht="21" customHeight="1" x14ac:dyDescent="0.35">
      <c r="T751" s="94"/>
      <c r="U751" s="94"/>
      <c r="V751" s="94"/>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CI751" s="2"/>
      <c r="CJ751" s="3"/>
      <c r="CK751" s="115"/>
      <c r="CL751" s="115"/>
    </row>
    <row r="752" spans="20:90" ht="21" customHeight="1" x14ac:dyDescent="0.35">
      <c r="T752" s="94"/>
      <c r="U752" s="94"/>
      <c r="V752" s="94"/>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CI752" s="2"/>
      <c r="CJ752" s="3"/>
      <c r="CK752" s="115"/>
      <c r="CL752" s="115"/>
    </row>
    <row r="753" spans="20:90" ht="21" customHeight="1" x14ac:dyDescent="0.35">
      <c r="T753" s="94"/>
      <c r="U753" s="94"/>
      <c r="V753" s="94"/>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CI753" s="2"/>
      <c r="CJ753" s="3"/>
      <c r="CK753" s="115"/>
      <c r="CL753" s="115"/>
    </row>
    <row r="754" spans="20:90" ht="21" customHeight="1" x14ac:dyDescent="0.35">
      <c r="T754" s="94"/>
      <c r="U754" s="94"/>
      <c r="V754" s="94"/>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CI754" s="2"/>
      <c r="CJ754" s="3"/>
      <c r="CK754" s="115"/>
      <c r="CL754" s="115"/>
    </row>
    <row r="755" spans="20:90" ht="21" customHeight="1" x14ac:dyDescent="0.35">
      <c r="T755" s="94"/>
      <c r="U755" s="94"/>
      <c r="V755" s="94"/>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CI755" s="2"/>
      <c r="CJ755" s="3"/>
      <c r="CK755" s="115"/>
      <c r="CL755" s="115"/>
    </row>
    <row r="756" spans="20:90" ht="21" customHeight="1" x14ac:dyDescent="0.35">
      <c r="T756" s="94"/>
      <c r="U756" s="94"/>
      <c r="V756" s="94"/>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CI756" s="2"/>
      <c r="CJ756" s="3"/>
      <c r="CK756" s="115"/>
      <c r="CL756" s="115"/>
    </row>
    <row r="757" spans="20:90" ht="21" customHeight="1" x14ac:dyDescent="0.35">
      <c r="T757" s="94"/>
      <c r="U757" s="94"/>
      <c r="V757" s="94"/>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CI757" s="2"/>
      <c r="CJ757" s="3"/>
      <c r="CK757" s="115"/>
      <c r="CL757" s="115"/>
    </row>
    <row r="758" spans="20:90" ht="21" customHeight="1" x14ac:dyDescent="0.35">
      <c r="T758" s="94"/>
      <c r="U758" s="94"/>
      <c r="V758" s="94"/>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CI758" s="2"/>
      <c r="CJ758" s="3"/>
      <c r="CK758" s="115"/>
      <c r="CL758" s="115"/>
    </row>
    <row r="759" spans="20:90" ht="21" customHeight="1" x14ac:dyDescent="0.35">
      <c r="T759" s="94"/>
      <c r="U759" s="94"/>
      <c r="V759" s="94"/>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CI759" s="2"/>
      <c r="CJ759" s="3"/>
      <c r="CK759" s="115"/>
      <c r="CL759" s="115"/>
    </row>
    <row r="760" spans="20:90" ht="21" customHeight="1" x14ac:dyDescent="0.35">
      <c r="T760" s="94"/>
      <c r="U760" s="94"/>
      <c r="V760" s="94"/>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CI760" s="2"/>
      <c r="CJ760" s="3"/>
      <c r="CK760" s="115"/>
      <c r="CL760" s="115"/>
    </row>
    <row r="761" spans="20:90" ht="21" customHeight="1" x14ac:dyDescent="0.35">
      <c r="T761" s="94"/>
      <c r="U761" s="94"/>
      <c r="V761" s="94"/>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CI761" s="2"/>
      <c r="CJ761" s="3"/>
      <c r="CK761" s="115"/>
      <c r="CL761" s="115"/>
    </row>
    <row r="762" spans="20:90" ht="21" customHeight="1" x14ac:dyDescent="0.35">
      <c r="T762" s="94"/>
      <c r="U762" s="94"/>
      <c r="V762" s="94"/>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CI762" s="2"/>
      <c r="CJ762" s="3"/>
      <c r="CK762" s="115"/>
      <c r="CL762" s="115"/>
    </row>
    <row r="763" spans="20:90" ht="21" customHeight="1" x14ac:dyDescent="0.35">
      <c r="T763" s="94"/>
      <c r="U763" s="94"/>
      <c r="V763" s="94"/>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CI763" s="2"/>
      <c r="CJ763" s="3"/>
      <c r="CK763" s="115"/>
      <c r="CL763" s="115"/>
    </row>
    <row r="764" spans="20:90" ht="21" customHeight="1" x14ac:dyDescent="0.35">
      <c r="T764" s="94"/>
      <c r="U764" s="94"/>
      <c r="V764" s="94"/>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CI764" s="2"/>
      <c r="CJ764" s="3"/>
      <c r="CK764" s="115"/>
      <c r="CL764" s="115"/>
    </row>
    <row r="765" spans="20:90" ht="21" customHeight="1" x14ac:dyDescent="0.35">
      <c r="T765" s="94"/>
      <c r="U765" s="94"/>
      <c r="V765" s="94"/>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CI765" s="2"/>
      <c r="CJ765" s="3"/>
      <c r="CK765" s="115"/>
      <c r="CL765" s="115"/>
    </row>
    <row r="766" spans="20:90" ht="21" customHeight="1" x14ac:dyDescent="0.35">
      <c r="T766" s="94"/>
      <c r="U766" s="94"/>
      <c r="V766" s="94"/>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CI766" s="2"/>
      <c r="CJ766" s="3"/>
      <c r="CK766" s="115"/>
      <c r="CL766" s="115"/>
    </row>
    <row r="767" spans="20:90" ht="21" customHeight="1" x14ac:dyDescent="0.35">
      <c r="T767" s="94"/>
      <c r="U767" s="94"/>
      <c r="V767" s="94"/>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CI767" s="2"/>
      <c r="CJ767" s="3"/>
      <c r="CK767" s="115"/>
      <c r="CL767" s="115"/>
    </row>
    <row r="768" spans="20:90" ht="21" customHeight="1" x14ac:dyDescent="0.35">
      <c r="T768" s="94"/>
      <c r="U768" s="94"/>
      <c r="V768" s="94"/>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CI768" s="2"/>
      <c r="CJ768" s="3"/>
      <c r="CK768" s="115"/>
      <c r="CL768" s="115"/>
    </row>
    <row r="769" spans="20:90" ht="21" customHeight="1" x14ac:dyDescent="0.35">
      <c r="T769" s="94"/>
      <c r="U769" s="94"/>
      <c r="V769" s="94"/>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CI769" s="2"/>
      <c r="CJ769" s="3"/>
      <c r="CK769" s="115"/>
      <c r="CL769" s="115"/>
    </row>
    <row r="770" spans="20:90" ht="21" customHeight="1" x14ac:dyDescent="0.35">
      <c r="T770" s="94"/>
      <c r="U770" s="94"/>
      <c r="V770" s="94"/>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CI770" s="2"/>
      <c r="CJ770" s="3"/>
      <c r="CK770" s="115"/>
      <c r="CL770" s="115"/>
    </row>
    <row r="771" spans="20:90" ht="21" customHeight="1" x14ac:dyDescent="0.35">
      <c r="T771" s="94"/>
      <c r="U771" s="94"/>
      <c r="V771" s="94"/>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CI771" s="2"/>
      <c r="CJ771" s="3"/>
      <c r="CK771" s="115"/>
      <c r="CL771" s="115"/>
    </row>
    <row r="772" spans="20:90" ht="21" customHeight="1" x14ac:dyDescent="0.35">
      <c r="T772" s="94"/>
      <c r="U772" s="94"/>
      <c r="V772" s="94"/>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CI772" s="2"/>
      <c r="CJ772" s="3"/>
      <c r="CK772" s="115"/>
      <c r="CL772" s="115"/>
    </row>
    <row r="773" spans="20:90" ht="21" customHeight="1" x14ac:dyDescent="0.35">
      <c r="T773" s="94"/>
      <c r="U773" s="94"/>
      <c r="V773" s="94"/>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CI773" s="2"/>
      <c r="CJ773" s="3"/>
      <c r="CK773" s="115"/>
      <c r="CL773" s="115"/>
    </row>
    <row r="774" spans="20:90" ht="21" customHeight="1" x14ac:dyDescent="0.35">
      <c r="T774" s="94"/>
      <c r="U774" s="94"/>
      <c r="V774" s="94"/>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CI774" s="2"/>
      <c r="CJ774" s="3"/>
      <c r="CK774" s="115"/>
      <c r="CL774" s="115"/>
    </row>
    <row r="775" spans="20:90" ht="21" customHeight="1" x14ac:dyDescent="0.35">
      <c r="T775" s="94"/>
      <c r="U775" s="94"/>
      <c r="V775" s="94"/>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CI775" s="2"/>
      <c r="CJ775" s="3"/>
      <c r="CK775" s="115"/>
      <c r="CL775" s="115"/>
    </row>
    <row r="776" spans="20:90" ht="21" customHeight="1" x14ac:dyDescent="0.35">
      <c r="T776" s="94"/>
      <c r="U776" s="94"/>
      <c r="V776" s="94"/>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CI776" s="2"/>
      <c r="CJ776" s="3"/>
      <c r="CK776" s="115"/>
      <c r="CL776" s="115"/>
    </row>
    <row r="777" spans="20:90" ht="21" customHeight="1" x14ac:dyDescent="0.35">
      <c r="T777" s="94"/>
      <c r="U777" s="94"/>
      <c r="V777" s="94"/>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CI777" s="2"/>
      <c r="CJ777" s="3"/>
      <c r="CK777" s="115"/>
      <c r="CL777" s="115"/>
    </row>
    <row r="778" spans="20:90" ht="21" customHeight="1" x14ac:dyDescent="0.35">
      <c r="T778" s="94"/>
      <c r="U778" s="94"/>
      <c r="V778" s="94"/>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CI778" s="2"/>
      <c r="CJ778" s="3"/>
      <c r="CK778" s="115"/>
      <c r="CL778" s="115"/>
    </row>
    <row r="779" spans="20:90" ht="21" customHeight="1" x14ac:dyDescent="0.35">
      <c r="T779" s="94"/>
      <c r="U779" s="94"/>
      <c r="V779" s="94"/>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CI779" s="2"/>
      <c r="CJ779" s="3"/>
      <c r="CK779" s="115"/>
      <c r="CL779" s="115"/>
    </row>
    <row r="780" spans="20:90" ht="21" customHeight="1" x14ac:dyDescent="0.35">
      <c r="T780" s="94"/>
      <c r="U780" s="94"/>
      <c r="V780" s="94"/>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CI780" s="2"/>
      <c r="CJ780" s="3"/>
      <c r="CK780" s="115"/>
      <c r="CL780" s="115"/>
    </row>
    <row r="781" spans="20:90" ht="21" customHeight="1" x14ac:dyDescent="0.35">
      <c r="T781" s="94"/>
      <c r="U781" s="94"/>
      <c r="V781" s="94"/>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CI781" s="2"/>
      <c r="CJ781" s="3"/>
      <c r="CK781" s="115"/>
      <c r="CL781" s="115"/>
    </row>
    <row r="782" spans="20:90" ht="21" customHeight="1" x14ac:dyDescent="0.35">
      <c r="T782" s="94"/>
      <c r="U782" s="94"/>
      <c r="V782" s="94"/>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CI782" s="2"/>
      <c r="CJ782" s="3"/>
      <c r="CK782" s="115"/>
      <c r="CL782" s="115"/>
    </row>
    <row r="783" spans="20:90" ht="21" customHeight="1" x14ac:dyDescent="0.35">
      <c r="T783" s="94"/>
      <c r="U783" s="94"/>
      <c r="V783" s="94"/>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CI783" s="2"/>
      <c r="CJ783" s="3"/>
      <c r="CK783" s="115"/>
      <c r="CL783" s="115"/>
    </row>
    <row r="784" spans="20:90" ht="21" customHeight="1" x14ac:dyDescent="0.35">
      <c r="T784" s="94"/>
      <c r="U784" s="94"/>
      <c r="V784" s="94"/>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CI784" s="2"/>
      <c r="CJ784" s="3"/>
      <c r="CK784" s="115"/>
      <c r="CL784" s="115"/>
    </row>
    <row r="785" spans="20:90" ht="21" customHeight="1" x14ac:dyDescent="0.35">
      <c r="T785" s="94"/>
      <c r="U785" s="94"/>
      <c r="V785" s="94"/>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CI785" s="2"/>
      <c r="CJ785" s="3"/>
      <c r="CK785" s="115"/>
      <c r="CL785" s="115"/>
    </row>
    <row r="786" spans="20:90" ht="21" customHeight="1" x14ac:dyDescent="0.35">
      <c r="T786" s="94"/>
      <c r="U786" s="94"/>
      <c r="V786" s="94"/>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CI786" s="2"/>
      <c r="CJ786" s="3"/>
      <c r="CK786" s="115"/>
      <c r="CL786" s="115"/>
    </row>
    <row r="787" spans="20:90" ht="21" customHeight="1" x14ac:dyDescent="0.35">
      <c r="T787" s="94"/>
      <c r="U787" s="94"/>
      <c r="V787" s="94"/>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CI787" s="2"/>
      <c r="CJ787" s="3"/>
      <c r="CK787" s="115"/>
      <c r="CL787" s="115"/>
    </row>
    <row r="788" spans="20:90" ht="21" customHeight="1" x14ac:dyDescent="0.35">
      <c r="T788" s="94"/>
      <c r="U788" s="94"/>
      <c r="V788" s="94"/>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CI788" s="2"/>
      <c r="CJ788" s="3"/>
      <c r="CK788" s="115"/>
      <c r="CL788" s="115"/>
    </row>
    <row r="789" spans="20:90" ht="21" customHeight="1" x14ac:dyDescent="0.35">
      <c r="T789" s="94"/>
      <c r="U789" s="94"/>
      <c r="V789" s="94"/>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CI789" s="2"/>
      <c r="CJ789" s="3"/>
      <c r="CK789" s="115"/>
      <c r="CL789" s="115"/>
    </row>
    <row r="790" spans="20:90" ht="21" customHeight="1" x14ac:dyDescent="0.35">
      <c r="T790" s="94"/>
      <c r="U790" s="94"/>
      <c r="V790" s="94"/>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CI790" s="2"/>
      <c r="CJ790" s="3"/>
      <c r="CK790" s="115"/>
      <c r="CL790" s="115"/>
    </row>
    <row r="791" spans="20:90" ht="21" customHeight="1" x14ac:dyDescent="0.35">
      <c r="T791" s="94"/>
      <c r="U791" s="94"/>
      <c r="V791" s="94"/>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CI791" s="2"/>
      <c r="CJ791" s="3"/>
      <c r="CK791" s="115"/>
      <c r="CL791" s="115"/>
    </row>
    <row r="792" spans="20:90" ht="21" customHeight="1" x14ac:dyDescent="0.35">
      <c r="T792" s="94"/>
      <c r="U792" s="94"/>
      <c r="V792" s="94"/>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CI792" s="2"/>
      <c r="CJ792" s="3"/>
      <c r="CK792" s="115"/>
      <c r="CL792" s="115"/>
    </row>
    <row r="793" spans="20:90" ht="21" customHeight="1" x14ac:dyDescent="0.35">
      <c r="T793" s="94"/>
      <c r="U793" s="94"/>
      <c r="V793" s="94"/>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CI793" s="2"/>
      <c r="CJ793" s="3"/>
      <c r="CK793" s="115"/>
      <c r="CL793" s="115"/>
    </row>
    <row r="794" spans="20:90" ht="21" customHeight="1" x14ac:dyDescent="0.35">
      <c r="T794" s="94"/>
      <c r="U794" s="94"/>
      <c r="V794" s="94"/>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CI794" s="2"/>
      <c r="CJ794" s="3"/>
      <c r="CK794" s="115"/>
      <c r="CL794" s="115"/>
    </row>
    <row r="795" spans="20:90" ht="21" customHeight="1" x14ac:dyDescent="0.35">
      <c r="T795" s="94"/>
      <c r="U795" s="94"/>
      <c r="V795" s="94"/>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CI795" s="2"/>
      <c r="CJ795" s="3"/>
      <c r="CK795" s="115"/>
      <c r="CL795" s="115"/>
    </row>
    <row r="796" spans="20:90" ht="21" customHeight="1" x14ac:dyDescent="0.35">
      <c r="T796" s="94"/>
      <c r="U796" s="94"/>
      <c r="V796" s="94"/>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CI796" s="2"/>
      <c r="CJ796" s="3"/>
      <c r="CK796" s="115"/>
      <c r="CL796" s="115"/>
    </row>
    <row r="797" spans="20:90" ht="21" customHeight="1" x14ac:dyDescent="0.35">
      <c r="T797" s="94"/>
      <c r="U797" s="94"/>
      <c r="V797" s="94"/>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CI797" s="2"/>
      <c r="CJ797" s="3"/>
      <c r="CK797" s="115"/>
      <c r="CL797" s="115"/>
    </row>
    <row r="798" spans="20:90" ht="21" customHeight="1" x14ac:dyDescent="0.35">
      <c r="T798" s="94"/>
      <c r="U798" s="94"/>
      <c r="V798" s="94"/>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CI798" s="2"/>
      <c r="CJ798" s="3"/>
      <c r="CK798" s="115"/>
      <c r="CL798" s="115"/>
    </row>
    <row r="799" spans="20:90" ht="21" customHeight="1" x14ac:dyDescent="0.35">
      <c r="T799" s="94"/>
      <c r="U799" s="94"/>
      <c r="V799" s="94"/>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CI799" s="2"/>
      <c r="CJ799" s="3"/>
      <c r="CK799" s="115"/>
      <c r="CL799" s="115"/>
    </row>
    <row r="800" spans="20:90" ht="21" customHeight="1" x14ac:dyDescent="0.35">
      <c r="T800" s="94"/>
      <c r="U800" s="94"/>
      <c r="V800" s="94"/>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CI800" s="2"/>
      <c r="CJ800" s="3"/>
      <c r="CK800" s="115"/>
      <c r="CL800" s="115"/>
    </row>
    <row r="801" spans="20:90" ht="21" customHeight="1" x14ac:dyDescent="0.35">
      <c r="T801" s="94"/>
      <c r="U801" s="94"/>
      <c r="V801" s="94"/>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CI801" s="2"/>
      <c r="CJ801" s="3"/>
      <c r="CK801" s="115"/>
      <c r="CL801" s="115"/>
    </row>
    <row r="802" spans="20:90" ht="21" customHeight="1" x14ac:dyDescent="0.35">
      <c r="T802" s="94"/>
      <c r="U802" s="94"/>
      <c r="V802" s="94"/>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CI802" s="2"/>
      <c r="CJ802" s="3"/>
      <c r="CK802" s="115"/>
      <c r="CL802" s="115"/>
    </row>
    <row r="803" spans="20:90" ht="21" customHeight="1" x14ac:dyDescent="0.35">
      <c r="T803" s="94"/>
      <c r="U803" s="94"/>
      <c r="V803" s="94"/>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CI803" s="2"/>
      <c r="CJ803" s="3"/>
      <c r="CK803" s="115"/>
      <c r="CL803" s="115"/>
    </row>
    <row r="804" spans="20:90" ht="21" customHeight="1" x14ac:dyDescent="0.35">
      <c r="T804" s="94"/>
      <c r="U804" s="94"/>
      <c r="V804" s="94"/>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CI804" s="2"/>
      <c r="CJ804" s="3"/>
      <c r="CK804" s="115"/>
      <c r="CL804" s="115"/>
    </row>
    <row r="805" spans="20:90" ht="21" customHeight="1" x14ac:dyDescent="0.35">
      <c r="T805" s="94"/>
      <c r="U805" s="94"/>
      <c r="V805" s="94"/>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CI805" s="2"/>
      <c r="CJ805" s="3"/>
      <c r="CK805" s="115"/>
      <c r="CL805" s="115"/>
    </row>
    <row r="806" spans="20:90" ht="21" customHeight="1" x14ac:dyDescent="0.35">
      <c r="T806" s="94"/>
      <c r="U806" s="94"/>
      <c r="V806" s="94"/>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CI806" s="2"/>
      <c r="CJ806" s="3"/>
      <c r="CK806" s="115"/>
      <c r="CL806" s="115"/>
    </row>
    <row r="807" spans="20:90" ht="21" customHeight="1" x14ac:dyDescent="0.35">
      <c r="T807" s="94"/>
      <c r="U807" s="94"/>
      <c r="V807" s="94"/>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CI807" s="2"/>
      <c r="CJ807" s="3"/>
      <c r="CK807" s="115"/>
      <c r="CL807" s="115"/>
    </row>
    <row r="808" spans="20:90" ht="21" customHeight="1" x14ac:dyDescent="0.35">
      <c r="T808" s="94"/>
      <c r="U808" s="94"/>
      <c r="V808" s="94"/>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CI808" s="2"/>
      <c r="CJ808" s="3"/>
      <c r="CK808" s="115"/>
      <c r="CL808" s="115"/>
    </row>
    <row r="809" spans="20:90" ht="21" customHeight="1" x14ac:dyDescent="0.35">
      <c r="T809" s="94"/>
      <c r="U809" s="94"/>
      <c r="V809" s="94"/>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CI809" s="2"/>
      <c r="CJ809" s="3"/>
      <c r="CK809" s="115"/>
      <c r="CL809" s="115"/>
    </row>
    <row r="810" spans="20:90" ht="21" customHeight="1" x14ac:dyDescent="0.35">
      <c r="T810" s="94"/>
      <c r="U810" s="94"/>
      <c r="V810" s="94"/>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CI810" s="2"/>
      <c r="CJ810" s="3"/>
      <c r="CK810" s="115"/>
      <c r="CL810" s="115"/>
    </row>
    <row r="811" spans="20:90" ht="21" customHeight="1" x14ac:dyDescent="0.35">
      <c r="T811" s="94"/>
      <c r="U811" s="94"/>
      <c r="V811" s="94"/>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CI811" s="2"/>
      <c r="CJ811" s="3"/>
      <c r="CK811" s="115"/>
      <c r="CL811" s="115"/>
    </row>
    <row r="812" spans="20:90" ht="21" customHeight="1" x14ac:dyDescent="0.35">
      <c r="T812" s="94"/>
      <c r="U812" s="94"/>
      <c r="V812" s="94"/>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CI812" s="2"/>
      <c r="CJ812" s="3"/>
      <c r="CK812" s="115"/>
      <c r="CL812" s="115"/>
    </row>
    <row r="813" spans="20:90" ht="21" customHeight="1" x14ac:dyDescent="0.35">
      <c r="T813" s="94"/>
      <c r="U813" s="94"/>
      <c r="V813" s="94"/>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CI813" s="2"/>
      <c r="CJ813" s="3"/>
      <c r="CK813" s="115"/>
      <c r="CL813" s="115"/>
    </row>
    <row r="814" spans="20:90" ht="21" customHeight="1" x14ac:dyDescent="0.35">
      <c r="T814" s="94"/>
      <c r="U814" s="94"/>
      <c r="V814" s="94"/>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CI814" s="2"/>
      <c r="CJ814" s="3"/>
      <c r="CK814" s="115"/>
      <c r="CL814" s="115"/>
    </row>
    <row r="815" spans="20:90" ht="21" customHeight="1" x14ac:dyDescent="0.35">
      <c r="T815" s="94"/>
      <c r="U815" s="94"/>
      <c r="V815" s="94"/>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CI815" s="2"/>
      <c r="CJ815" s="3"/>
      <c r="CK815" s="115"/>
      <c r="CL815" s="115"/>
    </row>
    <row r="816" spans="20:90" ht="21" customHeight="1" x14ac:dyDescent="0.35">
      <c r="T816" s="94"/>
      <c r="U816" s="94"/>
      <c r="V816" s="94"/>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CI816" s="2"/>
      <c r="CJ816" s="3"/>
      <c r="CK816" s="115"/>
      <c r="CL816" s="115"/>
    </row>
    <row r="817" spans="20:90" ht="21" customHeight="1" x14ac:dyDescent="0.35">
      <c r="T817" s="94"/>
      <c r="U817" s="94"/>
      <c r="V817" s="94"/>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CI817" s="2"/>
      <c r="CJ817" s="3"/>
      <c r="CK817" s="115"/>
      <c r="CL817" s="115"/>
    </row>
    <row r="818" spans="20:90" ht="21" customHeight="1" x14ac:dyDescent="0.35">
      <c r="T818" s="94"/>
      <c r="U818" s="94"/>
      <c r="V818" s="94"/>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CI818" s="2"/>
      <c r="CJ818" s="3"/>
      <c r="CK818" s="115"/>
      <c r="CL818" s="115"/>
    </row>
    <row r="819" spans="20:90" ht="21" customHeight="1" x14ac:dyDescent="0.35">
      <c r="T819" s="94"/>
      <c r="U819" s="94"/>
      <c r="V819" s="94"/>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CI819" s="2"/>
      <c r="CJ819" s="3"/>
      <c r="CK819" s="115"/>
      <c r="CL819" s="115"/>
    </row>
    <row r="820" spans="20:90" ht="21" customHeight="1" x14ac:dyDescent="0.35">
      <c r="T820" s="94"/>
      <c r="U820" s="94"/>
      <c r="V820" s="94"/>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CI820" s="2"/>
      <c r="CJ820" s="3"/>
      <c r="CK820" s="115"/>
      <c r="CL820" s="115"/>
    </row>
    <row r="821" spans="20:90" ht="21" customHeight="1" x14ac:dyDescent="0.35">
      <c r="T821" s="94"/>
      <c r="U821" s="94"/>
      <c r="V821" s="94"/>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CI821" s="2"/>
      <c r="CJ821" s="3"/>
      <c r="CK821" s="115"/>
      <c r="CL821" s="115"/>
    </row>
    <row r="822" spans="20:90" ht="21" customHeight="1" x14ac:dyDescent="0.35">
      <c r="T822" s="94"/>
      <c r="U822" s="94"/>
      <c r="V822" s="94"/>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CI822" s="2"/>
      <c r="CJ822" s="3"/>
      <c r="CK822" s="115"/>
      <c r="CL822" s="115"/>
    </row>
    <row r="823" spans="20:90" ht="21" customHeight="1" x14ac:dyDescent="0.35">
      <c r="T823" s="94"/>
      <c r="U823" s="94"/>
      <c r="V823" s="94"/>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CI823" s="2"/>
      <c r="CJ823" s="3"/>
      <c r="CK823" s="115"/>
      <c r="CL823" s="115"/>
    </row>
    <row r="824" spans="20:90" ht="21" customHeight="1" x14ac:dyDescent="0.35">
      <c r="T824" s="94"/>
      <c r="U824" s="94"/>
      <c r="V824" s="94"/>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CI824" s="2"/>
      <c r="CJ824" s="3"/>
      <c r="CK824" s="115"/>
      <c r="CL824" s="115"/>
    </row>
    <row r="825" spans="20:90" ht="21" customHeight="1" x14ac:dyDescent="0.35">
      <c r="T825" s="94"/>
      <c r="U825" s="94"/>
      <c r="V825" s="94"/>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CI825" s="2"/>
      <c r="CJ825" s="3"/>
      <c r="CK825" s="115"/>
      <c r="CL825" s="115"/>
    </row>
    <row r="826" spans="20:90" ht="21" customHeight="1" x14ac:dyDescent="0.35">
      <c r="T826" s="94"/>
      <c r="U826" s="94"/>
      <c r="V826" s="94"/>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CI826" s="2"/>
      <c r="CJ826" s="3"/>
      <c r="CK826" s="115"/>
      <c r="CL826" s="115"/>
    </row>
    <row r="827" spans="20:90" ht="21" customHeight="1" x14ac:dyDescent="0.35">
      <c r="T827" s="94"/>
      <c r="U827" s="94"/>
      <c r="V827" s="94"/>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CI827" s="2"/>
      <c r="CJ827" s="3"/>
      <c r="CK827" s="115"/>
      <c r="CL827" s="115"/>
    </row>
    <row r="828" spans="20:90" ht="21" customHeight="1" x14ac:dyDescent="0.35">
      <c r="T828" s="94"/>
      <c r="U828" s="94"/>
      <c r="V828" s="94"/>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CI828" s="2"/>
      <c r="CJ828" s="3"/>
      <c r="CK828" s="115"/>
      <c r="CL828" s="115"/>
    </row>
    <row r="829" spans="20:90" ht="21" customHeight="1" x14ac:dyDescent="0.35">
      <c r="T829" s="94"/>
      <c r="U829" s="94"/>
      <c r="V829" s="94"/>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CI829" s="2"/>
      <c r="CJ829" s="3"/>
      <c r="CK829" s="115"/>
      <c r="CL829" s="115"/>
    </row>
    <row r="830" spans="20:90" ht="21" customHeight="1" x14ac:dyDescent="0.35">
      <c r="T830" s="94"/>
      <c r="U830" s="94"/>
      <c r="V830" s="94"/>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CI830" s="2"/>
      <c r="CJ830" s="3"/>
      <c r="CK830" s="115"/>
      <c r="CL830" s="115"/>
    </row>
    <row r="831" spans="20:90" ht="21" customHeight="1" x14ac:dyDescent="0.35">
      <c r="T831" s="94"/>
      <c r="U831" s="94"/>
      <c r="V831" s="94"/>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CI831" s="2"/>
      <c r="CJ831" s="3"/>
      <c r="CK831" s="115"/>
      <c r="CL831" s="115"/>
    </row>
    <row r="832" spans="20:90" ht="21" customHeight="1" x14ac:dyDescent="0.35">
      <c r="T832" s="94"/>
      <c r="U832" s="94"/>
      <c r="V832" s="94"/>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CI832" s="2"/>
      <c r="CJ832" s="3"/>
      <c r="CK832" s="115"/>
      <c r="CL832" s="115"/>
    </row>
    <row r="833" spans="20:90" ht="21" customHeight="1" x14ac:dyDescent="0.35">
      <c r="T833" s="94"/>
      <c r="U833" s="94"/>
      <c r="V833" s="94"/>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CI833" s="2"/>
      <c r="CJ833" s="3"/>
      <c r="CK833" s="115"/>
      <c r="CL833" s="115"/>
    </row>
    <row r="834" spans="20:90" ht="21" customHeight="1" x14ac:dyDescent="0.35">
      <c r="T834" s="94"/>
      <c r="U834" s="94"/>
      <c r="V834" s="94"/>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CI834" s="2"/>
      <c r="CJ834" s="3"/>
      <c r="CK834" s="115"/>
      <c r="CL834" s="115"/>
    </row>
    <row r="835" spans="20:90" ht="21" customHeight="1" x14ac:dyDescent="0.35">
      <c r="T835" s="94"/>
      <c r="U835" s="94"/>
      <c r="V835" s="94"/>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CI835" s="2"/>
      <c r="CJ835" s="3"/>
      <c r="CK835" s="115"/>
      <c r="CL835" s="115"/>
    </row>
    <row r="836" spans="20:90" ht="21" customHeight="1" x14ac:dyDescent="0.35">
      <c r="T836" s="94"/>
      <c r="U836" s="94"/>
      <c r="V836" s="94"/>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CI836" s="2"/>
      <c r="CJ836" s="3"/>
      <c r="CK836" s="115"/>
      <c r="CL836" s="115"/>
    </row>
    <row r="837" spans="20:90" ht="21" customHeight="1" x14ac:dyDescent="0.35">
      <c r="T837" s="94"/>
      <c r="U837" s="94"/>
      <c r="V837" s="94"/>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CI837" s="2"/>
      <c r="CJ837" s="3"/>
      <c r="CK837" s="115"/>
      <c r="CL837" s="115"/>
    </row>
    <row r="838" spans="20:90" ht="21" customHeight="1" x14ac:dyDescent="0.35">
      <c r="T838" s="94"/>
      <c r="U838" s="94"/>
      <c r="V838" s="94"/>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CI838" s="2"/>
      <c r="CJ838" s="3"/>
      <c r="CK838" s="115"/>
      <c r="CL838" s="115"/>
    </row>
    <row r="839" spans="20:90" ht="21" customHeight="1" x14ac:dyDescent="0.35">
      <c r="T839" s="94"/>
      <c r="U839" s="94"/>
      <c r="V839" s="94"/>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CI839" s="2"/>
      <c r="CJ839" s="3"/>
      <c r="CK839" s="115"/>
      <c r="CL839" s="115"/>
    </row>
    <row r="840" spans="20:90" ht="21" customHeight="1" x14ac:dyDescent="0.35">
      <c r="T840" s="94"/>
      <c r="U840" s="94"/>
      <c r="V840" s="94"/>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CI840" s="2"/>
      <c r="CJ840" s="3"/>
      <c r="CK840" s="115"/>
      <c r="CL840" s="115"/>
    </row>
    <row r="841" spans="20:90" ht="21" customHeight="1" x14ac:dyDescent="0.35">
      <c r="T841" s="94"/>
      <c r="U841" s="94"/>
      <c r="V841" s="94"/>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CI841" s="2"/>
      <c r="CJ841" s="3"/>
      <c r="CK841" s="115"/>
      <c r="CL841" s="115"/>
    </row>
    <row r="842" spans="20:90" ht="21" customHeight="1" x14ac:dyDescent="0.35">
      <c r="T842" s="94"/>
      <c r="U842" s="94"/>
      <c r="V842" s="94"/>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CI842" s="2"/>
      <c r="CJ842" s="3"/>
      <c r="CK842" s="115"/>
      <c r="CL842" s="115"/>
    </row>
    <row r="843" spans="20:90" ht="21" customHeight="1" x14ac:dyDescent="0.35">
      <c r="T843" s="94"/>
      <c r="U843" s="94"/>
      <c r="V843" s="94"/>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CI843" s="2"/>
      <c r="CJ843" s="3"/>
      <c r="CK843" s="115"/>
      <c r="CL843" s="115"/>
    </row>
    <row r="844" spans="20:90" ht="21" customHeight="1" x14ac:dyDescent="0.35">
      <c r="T844" s="94"/>
      <c r="U844" s="94"/>
      <c r="V844" s="94"/>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CI844" s="2"/>
      <c r="CJ844" s="3"/>
      <c r="CK844" s="115"/>
      <c r="CL844" s="115"/>
    </row>
    <row r="845" spans="20:90" ht="21" customHeight="1" x14ac:dyDescent="0.35">
      <c r="T845" s="94"/>
      <c r="U845" s="94"/>
      <c r="V845" s="94"/>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CI845" s="2"/>
      <c r="CJ845" s="3"/>
      <c r="CK845" s="115"/>
      <c r="CL845" s="115"/>
    </row>
    <row r="846" spans="20:90" ht="21" customHeight="1" x14ac:dyDescent="0.35">
      <c r="T846" s="94"/>
      <c r="U846" s="94"/>
      <c r="V846" s="94"/>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CI846" s="2"/>
      <c r="CJ846" s="3"/>
      <c r="CK846" s="115"/>
      <c r="CL846" s="115"/>
    </row>
    <row r="847" spans="20:90" ht="21" customHeight="1" x14ac:dyDescent="0.35">
      <c r="T847" s="94"/>
      <c r="U847" s="94"/>
      <c r="V847" s="94"/>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CI847" s="2"/>
      <c r="CJ847" s="3"/>
      <c r="CK847" s="115"/>
      <c r="CL847" s="115"/>
    </row>
    <row r="848" spans="20:90" ht="21" customHeight="1" x14ac:dyDescent="0.35">
      <c r="T848" s="94"/>
      <c r="U848" s="94"/>
      <c r="V848" s="94"/>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CI848" s="2"/>
      <c r="CJ848" s="3"/>
      <c r="CK848" s="115"/>
      <c r="CL848" s="115"/>
    </row>
    <row r="849" spans="20:90" ht="21" customHeight="1" x14ac:dyDescent="0.35">
      <c r="T849" s="94"/>
      <c r="U849" s="94"/>
      <c r="V849" s="94"/>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CI849" s="2"/>
      <c r="CJ849" s="3"/>
      <c r="CK849" s="115"/>
      <c r="CL849" s="115"/>
    </row>
    <row r="850" spans="20:90" ht="21" customHeight="1" x14ac:dyDescent="0.35">
      <c r="T850" s="94"/>
      <c r="U850" s="94"/>
      <c r="V850" s="94"/>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CI850" s="2"/>
      <c r="CJ850" s="3"/>
      <c r="CK850" s="115"/>
      <c r="CL850" s="115"/>
    </row>
    <row r="851" spans="20:90" ht="21" customHeight="1" x14ac:dyDescent="0.35">
      <c r="T851" s="94"/>
      <c r="U851" s="94"/>
      <c r="V851" s="94"/>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CI851" s="2"/>
      <c r="CJ851" s="3"/>
      <c r="CK851" s="115"/>
      <c r="CL851" s="115"/>
    </row>
    <row r="852" spans="20:90" ht="21" customHeight="1" x14ac:dyDescent="0.35">
      <c r="T852" s="94"/>
      <c r="U852" s="94"/>
      <c r="V852" s="94"/>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CI852" s="2"/>
      <c r="CJ852" s="3"/>
      <c r="CK852" s="115"/>
      <c r="CL852" s="115"/>
    </row>
    <row r="853" spans="20:90" ht="21" customHeight="1" x14ac:dyDescent="0.35">
      <c r="T853" s="94"/>
      <c r="U853" s="94"/>
      <c r="V853" s="94"/>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CI853" s="2"/>
      <c r="CJ853" s="3"/>
      <c r="CK853" s="115"/>
      <c r="CL853" s="115"/>
    </row>
    <row r="854" spans="20:90" ht="21" customHeight="1" x14ac:dyDescent="0.35">
      <c r="T854" s="94"/>
      <c r="U854" s="94"/>
      <c r="V854" s="94"/>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CI854" s="2"/>
      <c r="CJ854" s="3"/>
      <c r="CK854" s="115"/>
      <c r="CL854" s="115"/>
    </row>
    <row r="855" spans="20:90" ht="21" customHeight="1" x14ac:dyDescent="0.35">
      <c r="T855" s="94"/>
      <c r="U855" s="94"/>
      <c r="V855" s="94"/>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CI855" s="2"/>
      <c r="CJ855" s="3"/>
      <c r="CK855" s="115"/>
      <c r="CL855" s="115"/>
    </row>
    <row r="856" spans="20:90" ht="21" customHeight="1" x14ac:dyDescent="0.35">
      <c r="T856" s="94"/>
      <c r="U856" s="94"/>
      <c r="V856" s="94"/>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CI856" s="2"/>
      <c r="CJ856" s="3"/>
      <c r="CK856" s="115"/>
      <c r="CL856" s="115"/>
    </row>
    <row r="857" spans="20:90" ht="21" customHeight="1" x14ac:dyDescent="0.35">
      <c r="T857" s="94"/>
      <c r="U857" s="94"/>
      <c r="V857" s="94"/>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CI857" s="2"/>
      <c r="CJ857" s="3"/>
      <c r="CK857" s="115"/>
      <c r="CL857" s="115"/>
    </row>
    <row r="858" spans="20:90" ht="21" customHeight="1" x14ac:dyDescent="0.35">
      <c r="T858" s="94"/>
      <c r="U858" s="94"/>
      <c r="V858" s="94"/>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CI858" s="2"/>
      <c r="CJ858" s="3"/>
      <c r="CK858" s="115"/>
      <c r="CL858" s="115"/>
    </row>
    <row r="859" spans="20:90" ht="21" customHeight="1" x14ac:dyDescent="0.35">
      <c r="T859" s="94"/>
      <c r="U859" s="94"/>
      <c r="V859" s="94"/>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CI859" s="2"/>
      <c r="CJ859" s="3"/>
      <c r="CK859" s="115"/>
      <c r="CL859" s="115"/>
    </row>
    <row r="860" spans="20:90" ht="21" customHeight="1" x14ac:dyDescent="0.35">
      <c r="T860" s="94"/>
      <c r="U860" s="94"/>
      <c r="V860" s="94"/>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CI860" s="2"/>
      <c r="CJ860" s="3"/>
      <c r="CK860" s="115"/>
      <c r="CL860" s="115"/>
    </row>
    <row r="861" spans="20:90" ht="21" customHeight="1" x14ac:dyDescent="0.35">
      <c r="T861" s="94"/>
      <c r="U861" s="94"/>
      <c r="V861" s="94"/>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CI861" s="2"/>
      <c r="CJ861" s="3"/>
      <c r="CK861" s="115"/>
      <c r="CL861" s="115"/>
    </row>
    <row r="862" spans="20:90" ht="21" customHeight="1" x14ac:dyDescent="0.35">
      <c r="T862" s="94"/>
      <c r="U862" s="94"/>
      <c r="V862" s="94"/>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CI862" s="2"/>
      <c r="CJ862" s="3"/>
      <c r="CK862" s="115"/>
      <c r="CL862" s="115"/>
    </row>
    <row r="863" spans="20:90" ht="21" customHeight="1" x14ac:dyDescent="0.35">
      <c r="T863" s="94"/>
      <c r="U863" s="94"/>
      <c r="V863" s="94"/>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CI863" s="2"/>
      <c r="CJ863" s="3"/>
      <c r="CK863" s="115"/>
      <c r="CL863" s="115"/>
    </row>
    <row r="864" spans="20:90" ht="21" customHeight="1" x14ac:dyDescent="0.35">
      <c r="T864" s="94"/>
      <c r="U864" s="94"/>
      <c r="V864" s="94"/>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CI864" s="2"/>
      <c r="CJ864" s="3"/>
      <c r="CK864" s="115"/>
      <c r="CL864" s="115"/>
    </row>
    <row r="865" spans="20:90" ht="21" customHeight="1" x14ac:dyDescent="0.35">
      <c r="T865" s="94"/>
      <c r="U865" s="94"/>
      <c r="V865" s="94"/>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CI865" s="2"/>
      <c r="CJ865" s="3"/>
      <c r="CK865" s="115"/>
      <c r="CL865" s="115"/>
    </row>
    <row r="866" spans="20:90" ht="21" customHeight="1" x14ac:dyDescent="0.35">
      <c r="T866" s="94"/>
      <c r="U866" s="94"/>
      <c r="V866" s="94"/>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CI866" s="2"/>
      <c r="CJ866" s="3"/>
      <c r="CK866" s="115"/>
      <c r="CL866" s="115"/>
    </row>
    <row r="867" spans="20:90" ht="21" customHeight="1" x14ac:dyDescent="0.35">
      <c r="T867" s="94"/>
      <c r="U867" s="94"/>
      <c r="V867" s="94"/>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CI867" s="2"/>
      <c r="CJ867" s="3"/>
      <c r="CK867" s="115"/>
      <c r="CL867" s="115"/>
    </row>
    <row r="868" spans="20:90" ht="21" customHeight="1" x14ac:dyDescent="0.35">
      <c r="T868" s="94"/>
      <c r="U868" s="94"/>
      <c r="V868" s="94"/>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CI868" s="2"/>
      <c r="CJ868" s="3"/>
      <c r="CK868" s="115"/>
      <c r="CL868" s="115"/>
    </row>
    <row r="869" spans="20:90" ht="21" customHeight="1" x14ac:dyDescent="0.35">
      <c r="T869" s="94"/>
      <c r="U869" s="94"/>
      <c r="V869" s="94"/>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CI869" s="2"/>
      <c r="CJ869" s="3"/>
      <c r="CK869" s="115"/>
      <c r="CL869" s="115"/>
    </row>
    <row r="870" spans="20:90" ht="21" customHeight="1" x14ac:dyDescent="0.35">
      <c r="T870" s="94"/>
      <c r="U870" s="94"/>
      <c r="V870" s="94"/>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CI870" s="2"/>
      <c r="CJ870" s="3"/>
      <c r="CK870" s="115"/>
      <c r="CL870" s="115"/>
    </row>
    <row r="871" spans="20:90" ht="21" customHeight="1" x14ac:dyDescent="0.35">
      <c r="T871" s="94"/>
      <c r="U871" s="94"/>
      <c r="V871" s="94"/>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CI871" s="2"/>
      <c r="CJ871" s="3"/>
      <c r="CK871" s="115"/>
      <c r="CL871" s="115"/>
    </row>
    <row r="872" spans="20:90" ht="21" customHeight="1" x14ac:dyDescent="0.35">
      <c r="T872" s="94"/>
      <c r="U872" s="94"/>
      <c r="V872" s="94"/>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CI872" s="2"/>
      <c r="CJ872" s="3"/>
      <c r="CK872" s="115"/>
      <c r="CL872" s="115"/>
    </row>
    <row r="873" spans="20:90" ht="21" customHeight="1" x14ac:dyDescent="0.35">
      <c r="T873" s="94"/>
      <c r="U873" s="94"/>
      <c r="V873" s="94"/>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CI873" s="2"/>
      <c r="CJ873" s="3"/>
      <c r="CK873" s="115"/>
      <c r="CL873" s="115"/>
    </row>
    <row r="874" spans="20:90" ht="21" customHeight="1" x14ac:dyDescent="0.35">
      <c r="T874" s="94"/>
      <c r="U874" s="94"/>
      <c r="V874" s="94"/>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CI874" s="2"/>
      <c r="CJ874" s="3"/>
      <c r="CK874" s="115"/>
      <c r="CL874" s="115"/>
    </row>
    <row r="875" spans="20:90" ht="21" customHeight="1" x14ac:dyDescent="0.35">
      <c r="T875" s="94"/>
      <c r="U875" s="94"/>
      <c r="V875" s="94"/>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CI875" s="2"/>
      <c r="CJ875" s="3"/>
      <c r="CK875" s="115"/>
      <c r="CL875" s="115"/>
    </row>
    <row r="876" spans="20:90" ht="21" customHeight="1" x14ac:dyDescent="0.35">
      <c r="T876" s="94"/>
      <c r="U876" s="94"/>
      <c r="V876" s="94"/>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CI876" s="2"/>
      <c r="CJ876" s="3"/>
      <c r="CK876" s="115"/>
      <c r="CL876" s="115"/>
    </row>
    <row r="877" spans="20:90" ht="21" customHeight="1" x14ac:dyDescent="0.35">
      <c r="T877" s="94"/>
      <c r="U877" s="94"/>
      <c r="V877" s="94"/>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CI877" s="2"/>
      <c r="CJ877" s="3"/>
      <c r="CK877" s="115"/>
      <c r="CL877" s="115"/>
    </row>
    <row r="878" spans="20:90" ht="21" customHeight="1" x14ac:dyDescent="0.35">
      <c r="T878" s="94"/>
      <c r="U878" s="94"/>
      <c r="V878" s="94"/>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CI878" s="2"/>
      <c r="CJ878" s="3"/>
      <c r="CK878" s="115"/>
      <c r="CL878" s="115"/>
    </row>
    <row r="879" spans="20:90" ht="21" customHeight="1" x14ac:dyDescent="0.35">
      <c r="T879" s="94"/>
      <c r="U879" s="94"/>
      <c r="V879" s="94"/>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CI879" s="2"/>
      <c r="CJ879" s="3"/>
      <c r="CK879" s="115"/>
      <c r="CL879" s="115"/>
    </row>
    <row r="880" spans="20:90" ht="21" customHeight="1" x14ac:dyDescent="0.35">
      <c r="T880" s="94"/>
      <c r="U880" s="94"/>
      <c r="V880" s="94"/>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CI880" s="2"/>
      <c r="CJ880" s="3"/>
      <c r="CK880" s="115"/>
      <c r="CL880" s="115"/>
    </row>
    <row r="881" spans="20:90" ht="21" customHeight="1" x14ac:dyDescent="0.35">
      <c r="T881" s="94"/>
      <c r="U881" s="94"/>
      <c r="V881" s="94"/>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CI881" s="2"/>
      <c r="CJ881" s="3"/>
      <c r="CK881" s="115"/>
      <c r="CL881" s="115"/>
    </row>
    <row r="882" spans="20:90" ht="21" customHeight="1" x14ac:dyDescent="0.35">
      <c r="T882" s="94"/>
      <c r="U882" s="94"/>
      <c r="V882" s="94"/>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CI882" s="2"/>
      <c r="CJ882" s="3"/>
      <c r="CK882" s="115"/>
      <c r="CL882" s="115"/>
    </row>
    <row r="883" spans="20:90" ht="21" customHeight="1" x14ac:dyDescent="0.35">
      <c r="T883" s="94"/>
      <c r="U883" s="94"/>
      <c r="V883" s="94"/>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CI883" s="2"/>
      <c r="CJ883" s="3"/>
      <c r="CK883" s="115"/>
      <c r="CL883" s="115"/>
    </row>
    <row r="884" spans="20:90" ht="21" customHeight="1" x14ac:dyDescent="0.35">
      <c r="T884" s="94"/>
      <c r="U884" s="94"/>
      <c r="V884" s="94"/>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CI884" s="2"/>
      <c r="CJ884" s="3"/>
      <c r="CK884" s="115"/>
      <c r="CL884" s="115"/>
    </row>
    <row r="885" spans="20:90" ht="21" customHeight="1" x14ac:dyDescent="0.35">
      <c r="T885" s="94"/>
      <c r="U885" s="94"/>
      <c r="V885" s="94"/>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CI885" s="2"/>
      <c r="CJ885" s="3"/>
      <c r="CK885" s="115"/>
      <c r="CL885" s="115"/>
    </row>
    <row r="886" spans="20:90" ht="21" customHeight="1" x14ac:dyDescent="0.35">
      <c r="T886" s="94"/>
      <c r="U886" s="94"/>
      <c r="V886" s="94"/>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CI886" s="2"/>
      <c r="CJ886" s="3"/>
      <c r="CK886" s="115"/>
      <c r="CL886" s="115"/>
    </row>
    <row r="887" spans="20:90" ht="21" customHeight="1" x14ac:dyDescent="0.35">
      <c r="T887" s="94"/>
      <c r="U887" s="94"/>
      <c r="V887" s="94"/>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CI887" s="2"/>
      <c r="CJ887" s="3"/>
      <c r="CK887" s="115"/>
      <c r="CL887" s="115"/>
    </row>
    <row r="888" spans="20:90" ht="21" customHeight="1" x14ac:dyDescent="0.35">
      <c r="T888" s="94"/>
      <c r="U888" s="94"/>
      <c r="V888" s="94"/>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CI888" s="2"/>
      <c r="CJ888" s="3"/>
      <c r="CK888" s="115"/>
      <c r="CL888" s="115"/>
    </row>
    <row r="889" spans="20:90" ht="21" customHeight="1" x14ac:dyDescent="0.35">
      <c r="T889" s="94"/>
      <c r="U889" s="94"/>
      <c r="V889" s="94"/>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CI889" s="2"/>
      <c r="CJ889" s="3"/>
      <c r="CK889" s="115"/>
      <c r="CL889" s="115"/>
    </row>
    <row r="890" spans="20:90" ht="21" customHeight="1" x14ac:dyDescent="0.35">
      <c r="T890" s="94"/>
      <c r="U890" s="94"/>
      <c r="V890" s="94"/>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CI890" s="2"/>
      <c r="CJ890" s="3"/>
      <c r="CK890" s="115"/>
      <c r="CL890" s="115"/>
    </row>
    <row r="891" spans="20:90" ht="21" customHeight="1" x14ac:dyDescent="0.35">
      <c r="T891" s="94"/>
      <c r="U891" s="94"/>
      <c r="V891" s="94"/>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CI891" s="2"/>
      <c r="CJ891" s="3"/>
      <c r="CK891" s="115"/>
      <c r="CL891" s="115"/>
    </row>
    <row r="892" spans="20:90" ht="21" customHeight="1" x14ac:dyDescent="0.35">
      <c r="T892" s="94"/>
      <c r="U892" s="94"/>
      <c r="V892" s="94"/>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CI892" s="2"/>
      <c r="CJ892" s="3"/>
      <c r="CK892" s="115"/>
      <c r="CL892" s="115"/>
    </row>
    <row r="893" spans="20:90" ht="21" customHeight="1" x14ac:dyDescent="0.35">
      <c r="T893" s="94"/>
      <c r="U893" s="94"/>
      <c r="V893" s="94"/>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CI893" s="2"/>
      <c r="CJ893" s="3"/>
      <c r="CK893" s="115"/>
      <c r="CL893" s="115"/>
    </row>
    <row r="894" spans="20:90" ht="21" customHeight="1" x14ac:dyDescent="0.35">
      <c r="T894" s="94"/>
      <c r="U894" s="94"/>
      <c r="V894" s="94"/>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CI894" s="2"/>
      <c r="CJ894" s="3"/>
      <c r="CK894" s="115"/>
      <c r="CL894" s="115"/>
    </row>
    <row r="895" spans="20:90" ht="21" customHeight="1" x14ac:dyDescent="0.35">
      <c r="T895" s="94"/>
      <c r="U895" s="94"/>
      <c r="V895" s="94"/>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CI895" s="2"/>
      <c r="CJ895" s="3"/>
      <c r="CK895" s="115"/>
      <c r="CL895" s="115"/>
    </row>
    <row r="896" spans="20:90" ht="21" customHeight="1" x14ac:dyDescent="0.35">
      <c r="T896" s="94"/>
      <c r="U896" s="94"/>
      <c r="V896" s="94"/>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CI896" s="2"/>
      <c r="CJ896" s="3"/>
      <c r="CK896" s="115"/>
      <c r="CL896" s="115"/>
    </row>
    <row r="897" spans="20:90" ht="21" customHeight="1" x14ac:dyDescent="0.35">
      <c r="T897" s="94"/>
      <c r="U897" s="94"/>
      <c r="V897" s="94"/>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CI897" s="2"/>
      <c r="CJ897" s="3"/>
      <c r="CK897" s="115"/>
      <c r="CL897" s="115"/>
    </row>
    <row r="898" spans="20:90" ht="21" customHeight="1" x14ac:dyDescent="0.35">
      <c r="T898" s="94"/>
      <c r="U898" s="94"/>
      <c r="V898" s="94"/>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CI898" s="2"/>
      <c r="CJ898" s="3"/>
      <c r="CK898" s="115"/>
      <c r="CL898" s="115"/>
    </row>
    <row r="899" spans="20:90" ht="21" customHeight="1" x14ac:dyDescent="0.35">
      <c r="T899" s="94"/>
      <c r="U899" s="94"/>
      <c r="V899" s="94"/>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CI899" s="2"/>
      <c r="CJ899" s="3"/>
      <c r="CK899" s="115"/>
      <c r="CL899" s="115"/>
    </row>
    <row r="900" spans="20:90" ht="21" customHeight="1" x14ac:dyDescent="0.35">
      <c r="T900" s="94"/>
      <c r="U900" s="94"/>
      <c r="V900" s="94"/>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CI900" s="2"/>
      <c r="CJ900" s="3"/>
      <c r="CK900" s="115"/>
      <c r="CL900" s="115"/>
    </row>
    <row r="901" spans="20:90" ht="21" customHeight="1" x14ac:dyDescent="0.35">
      <c r="T901" s="94"/>
      <c r="U901" s="94"/>
      <c r="V901" s="94"/>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CI901" s="2"/>
      <c r="CJ901" s="3"/>
      <c r="CK901" s="115"/>
      <c r="CL901" s="115"/>
    </row>
    <row r="902" spans="20:90" ht="21" customHeight="1" x14ac:dyDescent="0.35">
      <c r="T902" s="94"/>
      <c r="U902" s="94"/>
      <c r="V902" s="94"/>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CI902" s="2"/>
      <c r="CJ902" s="3"/>
      <c r="CK902" s="115"/>
      <c r="CL902" s="115"/>
    </row>
    <row r="903" spans="20:90" ht="21" customHeight="1" x14ac:dyDescent="0.35">
      <c r="T903" s="94"/>
      <c r="U903" s="94"/>
      <c r="V903" s="94"/>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CI903" s="2"/>
      <c r="CJ903" s="3"/>
      <c r="CK903" s="115"/>
      <c r="CL903" s="115"/>
    </row>
    <row r="904" spans="20:90" ht="21" customHeight="1" x14ac:dyDescent="0.35">
      <c r="T904" s="94"/>
      <c r="U904" s="94"/>
      <c r="V904" s="94"/>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CI904" s="2"/>
      <c r="CJ904" s="3"/>
      <c r="CK904" s="115"/>
      <c r="CL904" s="115"/>
    </row>
    <row r="905" spans="20:90" ht="21" customHeight="1" x14ac:dyDescent="0.35">
      <c r="T905" s="94"/>
      <c r="U905" s="94"/>
      <c r="V905" s="94"/>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CI905" s="2"/>
      <c r="CJ905" s="3"/>
      <c r="CK905" s="115"/>
      <c r="CL905" s="115"/>
    </row>
    <row r="906" spans="20:90" ht="21" customHeight="1" x14ac:dyDescent="0.35">
      <c r="T906" s="94"/>
      <c r="U906" s="94"/>
      <c r="V906" s="94"/>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CI906" s="2"/>
      <c r="CJ906" s="3"/>
      <c r="CK906" s="115"/>
      <c r="CL906" s="115"/>
    </row>
    <row r="907" spans="20:90" ht="21" customHeight="1" x14ac:dyDescent="0.35">
      <c r="T907" s="94"/>
      <c r="U907" s="94"/>
      <c r="V907" s="94"/>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CI907" s="2"/>
      <c r="CJ907" s="3"/>
      <c r="CK907" s="115"/>
      <c r="CL907" s="115"/>
    </row>
    <row r="908" spans="20:90" ht="21" customHeight="1" x14ac:dyDescent="0.35">
      <c r="T908" s="94"/>
      <c r="U908" s="94"/>
      <c r="V908" s="94"/>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CI908" s="2"/>
      <c r="CJ908" s="3"/>
      <c r="CK908" s="115"/>
      <c r="CL908" s="115"/>
    </row>
    <row r="909" spans="20:90" ht="21" customHeight="1" x14ac:dyDescent="0.35">
      <c r="T909" s="94"/>
      <c r="U909" s="94"/>
      <c r="V909" s="94"/>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CI909" s="2"/>
      <c r="CJ909" s="3"/>
      <c r="CK909" s="115"/>
      <c r="CL909" s="115"/>
    </row>
    <row r="910" spans="20:90" ht="21" customHeight="1" x14ac:dyDescent="0.35">
      <c r="T910" s="94"/>
      <c r="U910" s="94"/>
      <c r="V910" s="94"/>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CI910" s="2"/>
      <c r="CJ910" s="3"/>
      <c r="CK910" s="115"/>
      <c r="CL910" s="115"/>
    </row>
    <row r="911" spans="20:90" ht="21" customHeight="1" x14ac:dyDescent="0.35">
      <c r="T911" s="94"/>
      <c r="U911" s="94"/>
      <c r="V911" s="94"/>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CI911" s="2"/>
      <c r="CJ911" s="3"/>
      <c r="CK911" s="115"/>
      <c r="CL911" s="115"/>
    </row>
    <row r="912" spans="20:90" ht="21" customHeight="1" x14ac:dyDescent="0.35">
      <c r="T912" s="94"/>
      <c r="U912" s="94"/>
      <c r="V912" s="94"/>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CI912" s="2"/>
      <c r="CJ912" s="3"/>
      <c r="CK912" s="115"/>
      <c r="CL912" s="115"/>
    </row>
    <row r="913" spans="20:90" ht="21" customHeight="1" x14ac:dyDescent="0.35">
      <c r="T913" s="94"/>
      <c r="U913" s="94"/>
      <c r="V913" s="94"/>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CI913" s="2"/>
      <c r="CJ913" s="3"/>
      <c r="CK913" s="115"/>
      <c r="CL913" s="115"/>
    </row>
    <row r="914" spans="20:90" ht="21" customHeight="1" x14ac:dyDescent="0.35">
      <c r="T914" s="94"/>
      <c r="U914" s="94"/>
      <c r="V914" s="94"/>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CI914" s="2"/>
      <c r="CJ914" s="3"/>
      <c r="CK914" s="115"/>
      <c r="CL914" s="115"/>
    </row>
    <row r="915" spans="20:90" ht="21" customHeight="1" x14ac:dyDescent="0.35">
      <c r="T915" s="94"/>
      <c r="U915" s="94"/>
      <c r="V915" s="94"/>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CI915" s="2"/>
      <c r="CJ915" s="3"/>
      <c r="CK915" s="115"/>
      <c r="CL915" s="115"/>
    </row>
    <row r="916" spans="20:90" ht="21" customHeight="1" x14ac:dyDescent="0.35">
      <c r="T916" s="94"/>
      <c r="U916" s="94"/>
      <c r="V916" s="94"/>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CI916" s="2"/>
      <c r="CJ916" s="3"/>
      <c r="CK916" s="115"/>
      <c r="CL916" s="115"/>
    </row>
    <row r="917" spans="20:90" ht="21" customHeight="1" x14ac:dyDescent="0.35">
      <c r="T917" s="94"/>
      <c r="U917" s="94"/>
      <c r="V917" s="94"/>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CI917" s="2"/>
      <c r="CJ917" s="3"/>
      <c r="CK917" s="115"/>
      <c r="CL917" s="115"/>
    </row>
    <row r="918" spans="20:90" ht="21" customHeight="1" x14ac:dyDescent="0.35">
      <c r="T918" s="94"/>
      <c r="U918" s="94"/>
      <c r="V918" s="94"/>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CI918" s="2"/>
      <c r="CJ918" s="3"/>
      <c r="CK918" s="115"/>
      <c r="CL918" s="115"/>
    </row>
    <row r="919" spans="20:90" ht="21" customHeight="1" x14ac:dyDescent="0.35">
      <c r="T919" s="94"/>
      <c r="U919" s="94"/>
      <c r="V919" s="94"/>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CI919" s="2"/>
      <c r="CJ919" s="3"/>
      <c r="CK919" s="115"/>
      <c r="CL919" s="115"/>
    </row>
    <row r="920" spans="20:90" ht="21" customHeight="1" x14ac:dyDescent="0.35">
      <c r="T920" s="94"/>
      <c r="U920" s="94"/>
      <c r="V920" s="94"/>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CI920" s="2"/>
      <c r="CJ920" s="3"/>
      <c r="CK920" s="115"/>
      <c r="CL920" s="115"/>
    </row>
    <row r="921" spans="20:90" ht="21" customHeight="1" x14ac:dyDescent="0.35">
      <c r="T921" s="94"/>
      <c r="U921" s="94"/>
      <c r="V921" s="94"/>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CI921" s="2"/>
      <c r="CJ921" s="3"/>
      <c r="CK921" s="115"/>
      <c r="CL921" s="115"/>
    </row>
    <row r="922" spans="20:90" ht="21" customHeight="1" x14ac:dyDescent="0.35">
      <c r="T922" s="94"/>
      <c r="U922" s="94"/>
      <c r="V922" s="94"/>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CI922" s="2"/>
      <c r="CJ922" s="3"/>
      <c r="CK922" s="115"/>
      <c r="CL922" s="115"/>
    </row>
    <row r="923" spans="20:90" ht="21" customHeight="1" x14ac:dyDescent="0.35">
      <c r="T923" s="94"/>
      <c r="U923" s="94"/>
      <c r="V923" s="94"/>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CI923" s="2"/>
      <c r="CJ923" s="3"/>
      <c r="CK923" s="115"/>
      <c r="CL923" s="115"/>
    </row>
    <row r="924" spans="20:90" ht="21" customHeight="1" x14ac:dyDescent="0.35">
      <c r="T924" s="94"/>
      <c r="U924" s="94"/>
      <c r="V924" s="94"/>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CI924" s="2"/>
      <c r="CJ924" s="3"/>
      <c r="CK924" s="115"/>
      <c r="CL924" s="115"/>
    </row>
    <row r="925" spans="20:90" ht="21" customHeight="1" x14ac:dyDescent="0.35">
      <c r="T925" s="94"/>
      <c r="U925" s="94"/>
      <c r="V925" s="94"/>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CI925" s="2"/>
      <c r="CJ925" s="3"/>
      <c r="CK925" s="115"/>
      <c r="CL925" s="115"/>
    </row>
    <row r="926" spans="20:90" ht="21" customHeight="1" x14ac:dyDescent="0.35">
      <c r="T926" s="94"/>
      <c r="U926" s="94"/>
      <c r="V926" s="94"/>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CI926" s="2"/>
      <c r="CJ926" s="3"/>
      <c r="CK926" s="115"/>
      <c r="CL926" s="115"/>
    </row>
    <row r="927" spans="20:90" ht="21" customHeight="1" x14ac:dyDescent="0.35">
      <c r="T927" s="94"/>
      <c r="U927" s="94"/>
      <c r="V927" s="94"/>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CI927" s="2"/>
      <c r="CJ927" s="3"/>
      <c r="CK927" s="115"/>
      <c r="CL927" s="115"/>
    </row>
    <row r="928" spans="20:90" ht="21" customHeight="1" x14ac:dyDescent="0.35">
      <c r="T928" s="94"/>
      <c r="U928" s="94"/>
      <c r="V928" s="94"/>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CI928" s="2"/>
      <c r="CJ928" s="3"/>
      <c r="CK928" s="115"/>
      <c r="CL928" s="115"/>
    </row>
    <row r="929" spans="20:90" ht="21" customHeight="1" x14ac:dyDescent="0.35">
      <c r="T929" s="94"/>
      <c r="U929" s="94"/>
      <c r="V929" s="94"/>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CI929" s="2"/>
      <c r="CJ929" s="3"/>
      <c r="CK929" s="115"/>
      <c r="CL929" s="115"/>
    </row>
    <row r="930" spans="20:90" ht="21" customHeight="1" x14ac:dyDescent="0.35">
      <c r="T930" s="94"/>
      <c r="U930" s="94"/>
      <c r="V930" s="94"/>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CI930" s="2"/>
      <c r="CJ930" s="3"/>
      <c r="CK930" s="115"/>
      <c r="CL930" s="115"/>
    </row>
    <row r="931" spans="20:90" ht="21" customHeight="1" x14ac:dyDescent="0.35">
      <c r="T931" s="94"/>
      <c r="U931" s="94"/>
      <c r="V931" s="94"/>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CI931" s="2"/>
      <c r="CJ931" s="3"/>
      <c r="CK931" s="115"/>
      <c r="CL931" s="115"/>
    </row>
    <row r="932" spans="20:90" ht="21" customHeight="1" x14ac:dyDescent="0.35">
      <c r="T932" s="94"/>
      <c r="U932" s="94"/>
      <c r="V932" s="94"/>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CI932" s="2"/>
      <c r="CJ932" s="3"/>
      <c r="CK932" s="115"/>
      <c r="CL932" s="115"/>
    </row>
    <row r="933" spans="20:90" ht="21" customHeight="1" x14ac:dyDescent="0.35">
      <c r="T933" s="94"/>
      <c r="U933" s="94"/>
      <c r="V933" s="94"/>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CI933" s="2"/>
      <c r="CJ933" s="3"/>
      <c r="CK933" s="115"/>
      <c r="CL933" s="115"/>
    </row>
    <row r="934" spans="20:90" ht="21" customHeight="1" x14ac:dyDescent="0.35">
      <c r="T934" s="94"/>
      <c r="U934" s="94"/>
      <c r="V934" s="94"/>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CI934" s="2"/>
      <c r="CJ934" s="3"/>
      <c r="CK934" s="115"/>
      <c r="CL934" s="115"/>
    </row>
    <row r="935" spans="20:90" ht="21" customHeight="1" x14ac:dyDescent="0.35">
      <c r="T935" s="94"/>
      <c r="U935" s="94"/>
      <c r="V935" s="94"/>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CI935" s="2"/>
      <c r="CJ935" s="3"/>
      <c r="CK935" s="115"/>
      <c r="CL935" s="115"/>
    </row>
    <row r="936" spans="20:90" ht="21" customHeight="1" x14ac:dyDescent="0.35">
      <c r="T936" s="94"/>
      <c r="U936" s="94"/>
      <c r="V936" s="94"/>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CI936" s="2"/>
      <c r="CJ936" s="3"/>
      <c r="CK936" s="115"/>
      <c r="CL936" s="115"/>
    </row>
    <row r="937" spans="20:90" ht="21" customHeight="1" x14ac:dyDescent="0.35">
      <c r="T937" s="94"/>
      <c r="U937" s="94"/>
      <c r="V937" s="94"/>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CI937" s="2"/>
      <c r="CJ937" s="3"/>
      <c r="CK937" s="115"/>
      <c r="CL937" s="115"/>
    </row>
    <row r="938" spans="20:90" ht="21" customHeight="1" x14ac:dyDescent="0.35">
      <c r="T938" s="94"/>
      <c r="U938" s="94"/>
      <c r="V938" s="94"/>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CI938" s="2"/>
      <c r="CJ938" s="3"/>
      <c r="CK938" s="115"/>
      <c r="CL938" s="115"/>
    </row>
    <row r="939" spans="20:90" ht="21" customHeight="1" x14ac:dyDescent="0.35">
      <c r="T939" s="94"/>
      <c r="U939" s="94"/>
      <c r="V939" s="94"/>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CI939" s="2"/>
      <c r="CJ939" s="3"/>
      <c r="CK939" s="115"/>
      <c r="CL939" s="115"/>
    </row>
    <row r="940" spans="20:90" ht="21" customHeight="1" x14ac:dyDescent="0.35">
      <c r="T940" s="94"/>
      <c r="U940" s="94"/>
      <c r="V940" s="94"/>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CI940" s="2"/>
      <c r="CJ940" s="3"/>
      <c r="CK940" s="115"/>
      <c r="CL940" s="115"/>
    </row>
    <row r="941" spans="20:90" ht="21" customHeight="1" x14ac:dyDescent="0.35">
      <c r="T941" s="94"/>
      <c r="U941" s="94"/>
      <c r="V941" s="94"/>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CI941" s="2"/>
      <c r="CJ941" s="3"/>
      <c r="CK941" s="115"/>
      <c r="CL941" s="115"/>
    </row>
    <row r="942" spans="20:90" ht="21" customHeight="1" x14ac:dyDescent="0.35">
      <c r="T942" s="94"/>
      <c r="U942" s="94"/>
      <c r="V942" s="94"/>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CI942" s="2"/>
      <c r="CJ942" s="3"/>
      <c r="CK942" s="115"/>
      <c r="CL942" s="115"/>
    </row>
    <row r="943" spans="20:90" ht="21" customHeight="1" x14ac:dyDescent="0.35">
      <c r="T943" s="94"/>
      <c r="U943" s="94"/>
      <c r="V943" s="94"/>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CI943" s="2"/>
      <c r="CJ943" s="3"/>
      <c r="CK943" s="115"/>
      <c r="CL943" s="115"/>
    </row>
    <row r="944" spans="20:90" ht="21" customHeight="1" x14ac:dyDescent="0.35">
      <c r="T944" s="94"/>
      <c r="U944" s="94"/>
      <c r="V944" s="94"/>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CI944" s="2"/>
      <c r="CJ944" s="3"/>
      <c r="CK944" s="115"/>
      <c r="CL944" s="115"/>
    </row>
    <row r="945" spans="20:90" ht="21" customHeight="1" x14ac:dyDescent="0.35">
      <c r="T945" s="94"/>
      <c r="U945" s="94"/>
      <c r="V945" s="94"/>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CI945" s="2"/>
      <c r="CJ945" s="3"/>
      <c r="CK945" s="115"/>
      <c r="CL945" s="115"/>
    </row>
    <row r="946" spans="20:90" ht="21" customHeight="1" x14ac:dyDescent="0.35">
      <c r="T946" s="94"/>
      <c r="U946" s="94"/>
      <c r="V946" s="94"/>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CI946" s="2"/>
      <c r="CJ946" s="3"/>
      <c r="CK946" s="115"/>
      <c r="CL946" s="115"/>
    </row>
    <row r="947" spans="20:90" ht="21" customHeight="1" x14ac:dyDescent="0.35">
      <c r="T947" s="94"/>
      <c r="U947" s="94"/>
      <c r="V947" s="94"/>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CI947" s="2"/>
      <c r="CJ947" s="3"/>
      <c r="CK947" s="115"/>
      <c r="CL947" s="115"/>
    </row>
    <row r="948" spans="20:90" ht="21" customHeight="1" x14ac:dyDescent="0.35">
      <c r="T948" s="94"/>
      <c r="U948" s="94"/>
      <c r="V948" s="94"/>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CI948" s="2"/>
      <c r="CJ948" s="3"/>
      <c r="CK948" s="115"/>
      <c r="CL948" s="115"/>
    </row>
    <row r="949" spans="20:90" ht="21" customHeight="1" x14ac:dyDescent="0.35">
      <c r="T949" s="94"/>
      <c r="U949" s="94"/>
      <c r="V949" s="94"/>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CI949" s="2"/>
      <c r="CJ949" s="3"/>
      <c r="CK949" s="115"/>
      <c r="CL949" s="115"/>
    </row>
    <row r="950" spans="20:90" ht="21" customHeight="1" x14ac:dyDescent="0.35">
      <c r="T950" s="94"/>
      <c r="U950" s="94"/>
      <c r="V950" s="94"/>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CI950" s="2"/>
      <c r="CJ950" s="3"/>
      <c r="CK950" s="115"/>
      <c r="CL950" s="115"/>
    </row>
    <row r="951" spans="20:90" ht="21" customHeight="1" x14ac:dyDescent="0.35">
      <c r="T951" s="94"/>
      <c r="U951" s="94"/>
      <c r="V951" s="94"/>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CI951" s="2"/>
      <c r="CJ951" s="3"/>
      <c r="CK951" s="115"/>
      <c r="CL951" s="115"/>
    </row>
    <row r="952" spans="20:90" ht="21" customHeight="1" x14ac:dyDescent="0.35">
      <c r="T952" s="94"/>
      <c r="U952" s="94"/>
      <c r="V952" s="94"/>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CI952" s="2"/>
      <c r="CJ952" s="3"/>
      <c r="CK952" s="115"/>
      <c r="CL952" s="115"/>
    </row>
    <row r="953" spans="20:90" ht="21" customHeight="1" x14ac:dyDescent="0.35">
      <c r="T953" s="94"/>
      <c r="U953" s="94"/>
      <c r="V953" s="94"/>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CI953" s="2"/>
      <c r="CJ953" s="3"/>
      <c r="CK953" s="115"/>
      <c r="CL953" s="115"/>
    </row>
    <row r="954" spans="20:90" ht="21" customHeight="1" x14ac:dyDescent="0.35">
      <c r="T954" s="94"/>
      <c r="U954" s="94"/>
      <c r="V954" s="94"/>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CI954" s="2"/>
      <c r="CJ954" s="3"/>
      <c r="CK954" s="115"/>
      <c r="CL954" s="115"/>
    </row>
    <row r="955" spans="20:90" ht="21" customHeight="1" x14ac:dyDescent="0.35">
      <c r="T955" s="94"/>
      <c r="U955" s="94"/>
      <c r="V955" s="94"/>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CI955" s="2"/>
      <c r="CJ955" s="3"/>
      <c r="CK955" s="115"/>
      <c r="CL955" s="115"/>
    </row>
    <row r="956" spans="20:90" ht="21" customHeight="1" x14ac:dyDescent="0.35">
      <c r="T956" s="94"/>
      <c r="U956" s="94"/>
      <c r="V956" s="94"/>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CI956" s="2"/>
      <c r="CJ956" s="3"/>
      <c r="CK956" s="115"/>
      <c r="CL956" s="115"/>
    </row>
    <row r="957" spans="20:90" ht="21" customHeight="1" x14ac:dyDescent="0.35">
      <c r="T957" s="94"/>
      <c r="U957" s="94"/>
      <c r="V957" s="94"/>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CI957" s="2"/>
      <c r="CJ957" s="3"/>
      <c r="CK957" s="115"/>
      <c r="CL957" s="115"/>
    </row>
    <row r="958" spans="20:90" ht="21" customHeight="1" x14ac:dyDescent="0.35">
      <c r="T958" s="94"/>
      <c r="U958" s="94"/>
      <c r="V958" s="94"/>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CI958" s="2"/>
      <c r="CJ958" s="3"/>
      <c r="CK958" s="115"/>
      <c r="CL958" s="115"/>
    </row>
    <row r="959" spans="20:90" ht="21" customHeight="1" x14ac:dyDescent="0.35">
      <c r="T959" s="94"/>
      <c r="U959" s="94"/>
      <c r="V959" s="94"/>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CI959" s="2"/>
      <c r="CJ959" s="3"/>
      <c r="CK959" s="115"/>
      <c r="CL959" s="115"/>
    </row>
    <row r="960" spans="20:90" ht="21" customHeight="1" x14ac:dyDescent="0.35">
      <c r="T960" s="94"/>
      <c r="U960" s="94"/>
      <c r="V960" s="94"/>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CI960" s="2"/>
      <c r="CJ960" s="3"/>
      <c r="CK960" s="115"/>
      <c r="CL960" s="115"/>
    </row>
    <row r="961" spans="20:90" ht="21" customHeight="1" x14ac:dyDescent="0.35">
      <c r="T961" s="94"/>
      <c r="U961" s="94"/>
      <c r="V961" s="94"/>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CI961" s="2"/>
      <c r="CJ961" s="3"/>
      <c r="CK961" s="115"/>
      <c r="CL961" s="115"/>
    </row>
    <row r="962" spans="20:90" ht="21" customHeight="1" x14ac:dyDescent="0.35">
      <c r="T962" s="94"/>
      <c r="U962" s="94"/>
      <c r="V962" s="94"/>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CI962" s="2"/>
      <c r="CJ962" s="3"/>
      <c r="CK962" s="115"/>
      <c r="CL962" s="115"/>
    </row>
    <row r="963" spans="20:90" ht="21" customHeight="1" x14ac:dyDescent="0.35">
      <c r="T963" s="94"/>
      <c r="U963" s="94"/>
      <c r="V963" s="94"/>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CI963" s="2"/>
      <c r="CJ963" s="3"/>
      <c r="CK963" s="115"/>
      <c r="CL963" s="115"/>
    </row>
    <row r="964" spans="20:90" ht="21" customHeight="1" x14ac:dyDescent="0.35">
      <c r="T964" s="94"/>
      <c r="U964" s="94"/>
      <c r="V964" s="94"/>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CI964" s="2"/>
      <c r="CJ964" s="3"/>
      <c r="CK964" s="115"/>
      <c r="CL964" s="115"/>
    </row>
    <row r="965" spans="20:90" ht="21" customHeight="1" x14ac:dyDescent="0.35">
      <c r="T965" s="94"/>
      <c r="U965" s="94"/>
      <c r="V965" s="94"/>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CI965" s="2"/>
      <c r="CJ965" s="3"/>
      <c r="CK965" s="115"/>
      <c r="CL965" s="115"/>
    </row>
    <row r="966" spans="20:90" ht="21" customHeight="1" x14ac:dyDescent="0.35">
      <c r="T966" s="94"/>
      <c r="U966" s="94"/>
      <c r="V966" s="94"/>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CI966" s="2"/>
      <c r="CJ966" s="3"/>
      <c r="CK966" s="115"/>
      <c r="CL966" s="115"/>
    </row>
    <row r="967" spans="20:90" ht="21" customHeight="1" x14ac:dyDescent="0.35">
      <c r="T967" s="94"/>
      <c r="U967" s="94"/>
      <c r="V967" s="94"/>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CI967" s="2"/>
      <c r="CJ967" s="3"/>
      <c r="CK967" s="115"/>
      <c r="CL967" s="115"/>
    </row>
    <row r="968" spans="20:90" ht="21" customHeight="1" x14ac:dyDescent="0.35">
      <c r="T968" s="94"/>
      <c r="U968" s="94"/>
      <c r="V968" s="94"/>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CI968" s="2"/>
      <c r="CJ968" s="3"/>
      <c r="CK968" s="115"/>
      <c r="CL968" s="115"/>
    </row>
    <row r="969" spans="20:90" ht="21" customHeight="1" x14ac:dyDescent="0.35">
      <c r="T969" s="94"/>
      <c r="U969" s="94"/>
      <c r="V969" s="94"/>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CI969" s="2"/>
      <c r="CJ969" s="3"/>
      <c r="CK969" s="115"/>
      <c r="CL969" s="115"/>
    </row>
    <row r="970" spans="20:90" ht="21" customHeight="1" x14ac:dyDescent="0.35">
      <c r="T970" s="94"/>
      <c r="U970" s="94"/>
      <c r="V970" s="94"/>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CI970" s="2"/>
      <c r="CJ970" s="3"/>
      <c r="CK970" s="115"/>
      <c r="CL970" s="115"/>
    </row>
    <row r="971" spans="20:90" ht="21" customHeight="1" x14ac:dyDescent="0.35">
      <c r="T971" s="94"/>
      <c r="U971" s="94"/>
      <c r="V971" s="94"/>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CI971" s="2"/>
      <c r="CJ971" s="3"/>
      <c r="CK971" s="115"/>
      <c r="CL971" s="115"/>
    </row>
    <row r="972" spans="20:90" ht="21" customHeight="1" x14ac:dyDescent="0.35">
      <c r="T972" s="94"/>
      <c r="U972" s="94"/>
      <c r="V972" s="94"/>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CI972" s="2"/>
      <c r="CJ972" s="3"/>
      <c r="CK972" s="115"/>
      <c r="CL972" s="115"/>
    </row>
    <row r="973" spans="20:90" ht="21" customHeight="1" x14ac:dyDescent="0.35">
      <c r="T973" s="94"/>
      <c r="U973" s="94"/>
      <c r="V973" s="94"/>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CI973" s="2"/>
      <c r="CJ973" s="3"/>
      <c r="CK973" s="115"/>
      <c r="CL973" s="115"/>
    </row>
    <row r="974" spans="20:90" ht="21" customHeight="1" x14ac:dyDescent="0.35">
      <c r="T974" s="94"/>
      <c r="U974" s="94"/>
      <c r="V974" s="94"/>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CI974" s="2"/>
      <c r="CJ974" s="3"/>
      <c r="CK974" s="115"/>
      <c r="CL974" s="115"/>
    </row>
    <row r="975" spans="20:90" ht="21" customHeight="1" x14ac:dyDescent="0.35">
      <c r="T975" s="94"/>
      <c r="U975" s="94"/>
      <c r="V975" s="94"/>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CI975" s="2"/>
      <c r="CJ975" s="3"/>
      <c r="CK975" s="115"/>
      <c r="CL975" s="115"/>
    </row>
    <row r="976" spans="20:90" ht="21" customHeight="1" x14ac:dyDescent="0.35">
      <c r="T976" s="94"/>
      <c r="U976" s="94"/>
      <c r="V976" s="94"/>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CI976" s="2"/>
      <c r="CJ976" s="3"/>
      <c r="CK976" s="115"/>
      <c r="CL976" s="115"/>
    </row>
    <row r="977" spans="20:90" ht="21" customHeight="1" x14ac:dyDescent="0.35">
      <c r="T977" s="94"/>
      <c r="U977" s="94"/>
      <c r="V977" s="94"/>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CI977" s="2"/>
      <c r="CJ977" s="3"/>
      <c r="CK977" s="115"/>
      <c r="CL977" s="115"/>
    </row>
    <row r="978" spans="20:90" ht="21" customHeight="1" x14ac:dyDescent="0.35">
      <c r="T978" s="94"/>
      <c r="U978" s="94"/>
      <c r="V978" s="94"/>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CI978" s="2"/>
      <c r="CJ978" s="3"/>
      <c r="CK978" s="115"/>
      <c r="CL978" s="115"/>
    </row>
    <row r="979" spans="20:90" ht="21" customHeight="1" x14ac:dyDescent="0.35">
      <c r="T979" s="94"/>
      <c r="U979" s="94"/>
      <c r="V979" s="94"/>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CI979" s="2"/>
      <c r="CJ979" s="3"/>
      <c r="CK979" s="115"/>
      <c r="CL979" s="115"/>
    </row>
    <row r="980" spans="20:90" ht="21" customHeight="1" x14ac:dyDescent="0.35">
      <c r="T980" s="94"/>
      <c r="U980" s="94"/>
      <c r="V980" s="94"/>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CI980" s="2"/>
      <c r="CJ980" s="3"/>
      <c r="CK980" s="115"/>
      <c r="CL980" s="115"/>
    </row>
    <row r="981" spans="20:90" ht="21" customHeight="1" x14ac:dyDescent="0.35">
      <c r="T981" s="94"/>
      <c r="U981" s="94"/>
      <c r="V981" s="94"/>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CI981" s="2"/>
      <c r="CJ981" s="3"/>
      <c r="CK981" s="115"/>
      <c r="CL981" s="115"/>
    </row>
    <row r="982" spans="20:90" ht="21" customHeight="1" x14ac:dyDescent="0.35">
      <c r="T982" s="94"/>
      <c r="U982" s="94"/>
      <c r="V982" s="94"/>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CI982" s="2"/>
      <c r="CJ982" s="3"/>
      <c r="CK982" s="115"/>
      <c r="CL982" s="115"/>
    </row>
    <row r="983" spans="20:90" ht="21" customHeight="1" x14ac:dyDescent="0.35">
      <c r="T983" s="94"/>
      <c r="U983" s="94"/>
      <c r="V983" s="94"/>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CI983" s="2"/>
      <c r="CJ983" s="3"/>
      <c r="CK983" s="115"/>
      <c r="CL983" s="115"/>
    </row>
    <row r="984" spans="20:90" ht="21" customHeight="1" x14ac:dyDescent="0.35">
      <c r="T984" s="94"/>
      <c r="U984" s="94"/>
      <c r="V984" s="94"/>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CI984" s="2"/>
      <c r="CJ984" s="3"/>
      <c r="CK984" s="115"/>
      <c r="CL984" s="115"/>
    </row>
    <row r="985" spans="20:90" ht="21" customHeight="1" x14ac:dyDescent="0.35">
      <c r="T985" s="94"/>
      <c r="U985" s="94"/>
      <c r="V985" s="94"/>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CI985" s="2"/>
      <c r="CJ985" s="3"/>
      <c r="CK985" s="115"/>
      <c r="CL985" s="115"/>
    </row>
    <row r="986" spans="20:90" ht="21" customHeight="1" x14ac:dyDescent="0.35">
      <c r="T986" s="94"/>
      <c r="U986" s="94"/>
      <c r="V986" s="94"/>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CI986" s="2"/>
      <c r="CJ986" s="3"/>
      <c r="CK986" s="115"/>
      <c r="CL986" s="115"/>
    </row>
    <row r="987" spans="20:90" ht="21" customHeight="1" x14ac:dyDescent="0.35">
      <c r="T987" s="94"/>
      <c r="U987" s="94"/>
      <c r="V987" s="94"/>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CI987" s="2"/>
      <c r="CJ987" s="3"/>
      <c r="CK987" s="115"/>
      <c r="CL987" s="115"/>
    </row>
    <row r="988" spans="20:90" ht="21" customHeight="1" x14ac:dyDescent="0.35">
      <c r="T988" s="94"/>
      <c r="U988" s="94"/>
      <c r="V988" s="94"/>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CI988" s="2"/>
      <c r="CJ988" s="3"/>
      <c r="CK988" s="115"/>
      <c r="CL988" s="115"/>
    </row>
    <row r="989" spans="20:90" ht="21" customHeight="1" x14ac:dyDescent="0.35">
      <c r="T989" s="94"/>
      <c r="U989" s="94"/>
      <c r="V989" s="94"/>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CI989" s="2"/>
      <c r="CJ989" s="3"/>
      <c r="CK989" s="115"/>
      <c r="CL989" s="115"/>
    </row>
    <row r="990" spans="20:90" ht="21" customHeight="1" x14ac:dyDescent="0.35">
      <c r="T990" s="94"/>
      <c r="U990" s="94"/>
      <c r="V990" s="94"/>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CI990" s="2"/>
      <c r="CJ990" s="3"/>
      <c r="CK990" s="115"/>
      <c r="CL990" s="115"/>
    </row>
    <row r="991" spans="20:90" ht="21" customHeight="1" x14ac:dyDescent="0.35">
      <c r="T991" s="94"/>
      <c r="U991" s="94"/>
      <c r="V991" s="94"/>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CI991" s="2"/>
      <c r="CJ991" s="3"/>
      <c r="CK991" s="115"/>
      <c r="CL991" s="115"/>
    </row>
    <row r="992" spans="20:90" ht="21" customHeight="1" x14ac:dyDescent="0.35">
      <c r="T992" s="94"/>
      <c r="U992" s="94"/>
      <c r="V992" s="94"/>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CI992" s="2"/>
      <c r="CJ992" s="3"/>
      <c r="CK992" s="115"/>
      <c r="CL992" s="115"/>
    </row>
    <row r="993" spans="20:90" ht="21" customHeight="1" x14ac:dyDescent="0.35">
      <c r="T993" s="94"/>
      <c r="U993" s="94"/>
      <c r="V993" s="94"/>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CI993" s="2"/>
      <c r="CJ993" s="3"/>
      <c r="CK993" s="115"/>
      <c r="CL993" s="115"/>
    </row>
    <row r="994" spans="20:90" ht="21" customHeight="1" x14ac:dyDescent="0.35">
      <c r="T994" s="94"/>
      <c r="U994" s="94"/>
      <c r="V994" s="94"/>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CI994" s="2"/>
      <c r="CJ994" s="3"/>
      <c r="CK994" s="115"/>
      <c r="CL994" s="115"/>
    </row>
    <row r="995" spans="20:90" ht="21" customHeight="1" x14ac:dyDescent="0.35">
      <c r="T995" s="94"/>
      <c r="U995" s="94"/>
      <c r="V995" s="94"/>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CI995" s="2"/>
      <c r="CJ995" s="3"/>
      <c r="CK995" s="115"/>
      <c r="CL995" s="115"/>
    </row>
    <row r="996" spans="20:90" ht="21" customHeight="1" x14ac:dyDescent="0.35">
      <c r="T996" s="94"/>
      <c r="U996" s="94"/>
      <c r="V996" s="94"/>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CI996" s="2"/>
      <c r="CJ996" s="3"/>
      <c r="CK996" s="115"/>
      <c r="CL996" s="115"/>
    </row>
    <row r="997" spans="20:90" ht="21" customHeight="1" x14ac:dyDescent="0.35">
      <c r="T997" s="94"/>
      <c r="U997" s="94"/>
      <c r="V997" s="94"/>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CI997" s="2"/>
      <c r="CJ997" s="3"/>
      <c r="CK997" s="115"/>
      <c r="CL997" s="115"/>
    </row>
    <row r="998" spans="20:90" ht="21" customHeight="1" x14ac:dyDescent="0.35">
      <c r="T998" s="94"/>
      <c r="U998" s="94"/>
      <c r="V998" s="94"/>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CI998" s="2"/>
      <c r="CJ998" s="3"/>
      <c r="CK998" s="115"/>
      <c r="CL998" s="115"/>
    </row>
    <row r="999" spans="20:90" ht="21" customHeight="1" x14ac:dyDescent="0.35">
      <c r="T999" s="94"/>
      <c r="U999" s="94"/>
      <c r="V999" s="94"/>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CI999" s="2"/>
      <c r="CJ999" s="3"/>
      <c r="CK999" s="115"/>
      <c r="CL999" s="115"/>
    </row>
    <row r="1000" spans="20:90" ht="21" customHeight="1" x14ac:dyDescent="0.35">
      <c r="T1000" s="94"/>
      <c r="U1000" s="94"/>
      <c r="V1000" s="94"/>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CI1000" s="2"/>
      <c r="CJ1000" s="3"/>
      <c r="CK1000" s="115"/>
      <c r="CL1000" s="115"/>
    </row>
  </sheetData>
  <mergeCells count="12">
    <mergeCell ref="I2:R2"/>
    <mergeCell ref="I3:R3"/>
    <mergeCell ref="AD5:AM5"/>
    <mergeCell ref="AD6:AM6"/>
    <mergeCell ref="I7:Q7"/>
    <mergeCell ref="AD7:AM7"/>
    <mergeCell ref="T4:AB11"/>
    <mergeCell ref="T14:V14"/>
    <mergeCell ref="B17:B22"/>
    <mergeCell ref="B24:B29"/>
    <mergeCell ref="B32:B36"/>
    <mergeCell ref="AD8:AM8"/>
  </mergeCells>
  <hyperlinks>
    <hyperlink ref="I2" r:id="rId1" xr:uid="{00000000-0004-0000-0000-000000000000}"/>
    <hyperlink ref="I3" r:id="rId2" xr:uid="{00000000-0004-0000-0000-000001000000}"/>
  </hyperlinks>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1000"/>
  <sheetViews>
    <sheetView workbookViewId="0">
      <selection activeCell="H13" sqref="H13"/>
    </sheetView>
  </sheetViews>
  <sheetFormatPr defaultColWidth="14.42578125" defaultRowHeight="15" customHeight="1" x14ac:dyDescent="0.25"/>
  <cols>
    <col min="1" max="1" width="3.5703125" customWidth="1"/>
    <col min="2" max="3" width="11.42578125" customWidth="1"/>
    <col min="4" max="4" width="14.28515625" customWidth="1"/>
    <col min="5" max="5" width="3.5703125" customWidth="1"/>
    <col min="6" max="6" width="9.7109375" customWidth="1"/>
    <col min="7" max="7" width="11.42578125" customWidth="1"/>
    <col min="8" max="8" width="72.28515625" customWidth="1"/>
    <col min="9" max="9" width="10.42578125" customWidth="1"/>
    <col min="10" max="11" width="8.7109375" customWidth="1"/>
    <col min="12" max="12" width="72.7109375" customWidth="1"/>
    <col min="13" max="26" width="8.7109375" customWidth="1"/>
  </cols>
  <sheetData>
    <row r="1" spans="1:15" ht="14.25" customHeight="1" x14ac:dyDescent="0.3">
      <c r="A1" s="115"/>
      <c r="B1" s="118" t="s">
        <v>268</v>
      </c>
      <c r="C1" s="118"/>
      <c r="D1" s="118"/>
      <c r="E1" s="118"/>
      <c r="F1" s="118" t="str">
        <f>'Training Plan-Template'!D2</f>
        <v>BSC (HONS) OPERATING DEPARTMENT PRACTICE (DA)</v>
      </c>
      <c r="G1" s="115"/>
      <c r="H1" s="115"/>
      <c r="I1" s="115"/>
      <c r="J1" s="115"/>
      <c r="K1" s="139"/>
      <c r="L1" s="140" t="s">
        <v>269</v>
      </c>
      <c r="M1" s="140"/>
      <c r="N1" s="140"/>
      <c r="O1" s="140"/>
    </row>
    <row r="2" spans="1:15" ht="14.25" customHeight="1" x14ac:dyDescent="0.3">
      <c r="A2" s="115"/>
      <c r="B2" s="118" t="s">
        <v>5</v>
      </c>
      <c r="C2" s="118"/>
      <c r="D2" s="118"/>
      <c r="E2" s="118"/>
      <c r="F2" s="118" t="str">
        <f>'Training Plan-Template'!I6</f>
        <v>BSc (HONS) Operating Department Practice (DA)</v>
      </c>
      <c r="G2" s="115"/>
      <c r="H2" s="115"/>
      <c r="I2" s="115"/>
      <c r="J2" s="115"/>
      <c r="K2" s="139"/>
      <c r="L2" s="140" t="str">
        <f t="shared" ref="L2:L6" si="0">B8</f>
        <v>Campus Lectures (1 hour each)</v>
      </c>
      <c r="M2" s="141">
        <f t="shared" ref="M2:M6" si="1">F8</f>
        <v>165</v>
      </c>
      <c r="N2" s="140"/>
      <c r="O2" s="140"/>
    </row>
    <row r="3" spans="1:15" ht="26.25" customHeight="1" x14ac:dyDescent="0.25">
      <c r="A3" s="115"/>
      <c r="B3" s="115"/>
      <c r="C3" s="115"/>
      <c r="D3" s="115"/>
      <c r="E3" s="115"/>
      <c r="F3" s="115"/>
      <c r="G3" s="115"/>
      <c r="H3" s="115"/>
      <c r="I3" s="115"/>
      <c r="J3" s="115"/>
      <c r="K3" s="139"/>
      <c r="L3" s="140" t="str">
        <f t="shared" si="0"/>
        <v>Campus tutorial / seminar (1 hour each)</v>
      </c>
      <c r="M3" s="141">
        <f t="shared" si="1"/>
        <v>14</v>
      </c>
      <c r="N3" s="140"/>
      <c r="O3" s="140"/>
    </row>
    <row r="4" spans="1:15" ht="14.25" customHeight="1" x14ac:dyDescent="0.25">
      <c r="A4" s="115"/>
      <c r="B4" s="117" t="s">
        <v>270</v>
      </c>
      <c r="C4" s="117"/>
      <c r="D4" s="117"/>
      <c r="E4" s="115"/>
      <c r="F4" s="114">
        <f>'Training Plan-Template'!I11</f>
        <v>979.95561357702354</v>
      </c>
      <c r="G4" s="115"/>
      <c r="H4" s="115"/>
      <c r="I4" s="115"/>
      <c r="J4" s="115"/>
      <c r="K4" s="139"/>
      <c r="L4" s="140" t="str">
        <f t="shared" si="0"/>
        <v>Portfolio / KSB workshops</v>
      </c>
      <c r="M4" s="141">
        <f t="shared" si="1"/>
        <v>21</v>
      </c>
      <c r="N4" s="140"/>
      <c r="O4" s="140"/>
    </row>
    <row r="5" spans="1:15" ht="14.25" customHeight="1" x14ac:dyDescent="0.25">
      <c r="A5" s="115"/>
      <c r="B5" s="117" t="s">
        <v>271</v>
      </c>
      <c r="C5" s="117"/>
      <c r="D5" s="117"/>
      <c r="E5" s="115"/>
      <c r="F5" s="95">
        <f>'Training Plan-Template'!H37</f>
        <v>0</v>
      </c>
      <c r="G5" s="115"/>
      <c r="H5" s="115"/>
      <c r="I5" s="115"/>
      <c r="J5" s="115"/>
      <c r="K5" s="139"/>
      <c r="L5" s="140" t="str">
        <f t="shared" si="0"/>
        <v>On-line taught session (1 hour delivery)</v>
      </c>
      <c r="M5" s="141">
        <f t="shared" si="1"/>
        <v>276</v>
      </c>
      <c r="N5" s="140"/>
      <c r="O5" s="140"/>
    </row>
    <row r="6" spans="1:15" ht="14.25" customHeight="1" x14ac:dyDescent="0.25">
      <c r="A6" s="115"/>
      <c r="B6" s="117" t="s">
        <v>272</v>
      </c>
      <c r="C6" s="117"/>
      <c r="D6" s="117"/>
      <c r="E6" s="115"/>
      <c r="F6" s="114">
        <f>F4-F5</f>
        <v>979.95561357702354</v>
      </c>
      <c r="G6" s="115"/>
      <c r="H6" s="115"/>
      <c r="I6" s="115"/>
      <c r="J6" s="115"/>
      <c r="K6" s="139"/>
      <c r="L6" s="140" t="str">
        <f t="shared" si="0"/>
        <v xml:space="preserve">Timetabled student led working </v>
      </c>
      <c r="M6" s="141">
        <f t="shared" si="1"/>
        <v>100</v>
      </c>
      <c r="N6" s="140"/>
      <c r="O6" s="140"/>
    </row>
    <row r="7" spans="1:15" ht="27" customHeight="1" x14ac:dyDescent="0.25">
      <c r="A7" s="115"/>
      <c r="B7" s="115"/>
      <c r="C7" s="115"/>
      <c r="D7" s="115"/>
      <c r="E7" s="115"/>
      <c r="F7" s="115"/>
      <c r="G7" s="115"/>
      <c r="H7" s="115"/>
      <c r="I7" s="115"/>
      <c r="J7" s="115"/>
      <c r="K7" s="139"/>
      <c r="L7" s="140" t="str">
        <f t="shared" ref="L7:M7" si="2">H8</f>
        <v>Project Based / Applied Learning to meet Module Assessment</v>
      </c>
      <c r="M7" s="141">
        <f t="shared" si="2"/>
        <v>138</v>
      </c>
      <c r="N7" s="140"/>
      <c r="O7" s="140"/>
    </row>
    <row r="8" spans="1:15" ht="21" customHeight="1" x14ac:dyDescent="0.25">
      <c r="A8" s="115"/>
      <c r="B8" s="169" t="s">
        <v>273</v>
      </c>
      <c r="C8" s="156"/>
      <c r="D8" s="156"/>
      <c r="E8" s="156"/>
      <c r="F8" s="143">
        <f>'Training Plan-Template'!J37</f>
        <v>165</v>
      </c>
      <c r="G8" s="144"/>
      <c r="H8" s="142" t="s">
        <v>274</v>
      </c>
      <c r="I8" s="143">
        <f>'Training Plan-Template'!Q37</f>
        <v>138</v>
      </c>
      <c r="J8" s="115"/>
      <c r="K8" s="139"/>
      <c r="L8" s="140" t="str">
        <f t="shared" ref="L8:M8" si="3">H9</f>
        <v>Time during working day to focus on assessment preparation</v>
      </c>
      <c r="M8" s="141">
        <f t="shared" si="3"/>
        <v>174.97780678851174</v>
      </c>
      <c r="N8" s="140"/>
      <c r="O8" s="140"/>
    </row>
    <row r="9" spans="1:15" ht="21" customHeight="1" x14ac:dyDescent="0.25">
      <c r="A9" s="115"/>
      <c r="B9" s="169" t="s">
        <v>275</v>
      </c>
      <c r="C9" s="156"/>
      <c r="D9" s="156"/>
      <c r="E9" s="156"/>
      <c r="F9" s="143">
        <f>'Training Plan-Template'!K37</f>
        <v>14</v>
      </c>
      <c r="G9" s="144"/>
      <c r="H9" s="142" t="s">
        <v>29</v>
      </c>
      <c r="I9" s="143">
        <f>'Training Plan-Template'!R37</f>
        <v>174.97780678851174</v>
      </c>
      <c r="J9" s="115"/>
      <c r="K9" s="139"/>
      <c r="L9" s="140" t="str">
        <f t="shared" ref="L9:M9" si="4">H10</f>
        <v>Employer-led Training activities (including experiential and project based learning)</v>
      </c>
      <c r="M9" s="141">
        <f t="shared" si="4"/>
        <v>78.977806788511714</v>
      </c>
      <c r="N9" s="140"/>
      <c r="O9" s="140"/>
    </row>
    <row r="10" spans="1:15" ht="21" customHeight="1" x14ac:dyDescent="0.25">
      <c r="A10" s="115"/>
      <c r="B10" s="169" t="s">
        <v>24</v>
      </c>
      <c r="C10" s="156"/>
      <c r="D10" s="156"/>
      <c r="E10" s="156"/>
      <c r="F10" s="143">
        <f>'Training Plan-Template'!L37</f>
        <v>21</v>
      </c>
      <c r="G10" s="144"/>
      <c r="H10" s="142" t="s">
        <v>30</v>
      </c>
      <c r="I10" s="143">
        <f>'Training Plan-Template'!S37</f>
        <v>78.977806788511714</v>
      </c>
      <c r="J10" s="115"/>
      <c r="K10" s="139"/>
      <c r="L10" s="140"/>
      <c r="M10" s="140"/>
      <c r="N10" s="140"/>
      <c r="O10" s="140"/>
    </row>
    <row r="11" spans="1:15" ht="21" customHeight="1" x14ac:dyDescent="0.25">
      <c r="A11" s="115"/>
      <c r="B11" s="169" t="s">
        <v>276</v>
      </c>
      <c r="C11" s="156"/>
      <c r="D11" s="156"/>
      <c r="E11" s="156"/>
      <c r="F11" s="143">
        <f>'Training Plan-Template'!M37</f>
        <v>276</v>
      </c>
      <c r="G11" s="144"/>
      <c r="H11" s="115"/>
      <c r="I11" s="115"/>
      <c r="J11" s="115"/>
      <c r="K11" s="139"/>
      <c r="L11" s="140"/>
      <c r="M11" s="140"/>
      <c r="N11" s="140"/>
      <c r="O11" s="140"/>
    </row>
    <row r="12" spans="1:15" ht="21" customHeight="1" x14ac:dyDescent="0.25">
      <c r="A12" s="115"/>
      <c r="B12" s="169" t="s">
        <v>26</v>
      </c>
      <c r="C12" s="156"/>
      <c r="D12" s="156"/>
      <c r="E12" s="156"/>
      <c r="F12" s="143">
        <f>'Training Plan-Template'!N37</f>
        <v>100</v>
      </c>
      <c r="G12" s="144"/>
      <c r="H12" s="115"/>
      <c r="I12" s="115"/>
      <c r="J12" s="115"/>
      <c r="K12" s="139"/>
      <c r="L12" s="145"/>
      <c r="M12" s="140"/>
      <c r="N12" s="140"/>
      <c r="O12" s="140"/>
    </row>
    <row r="13" spans="1:15" ht="21" customHeight="1" x14ac:dyDescent="0.25">
      <c r="A13" s="115"/>
      <c r="B13" s="169" t="s">
        <v>27</v>
      </c>
      <c r="C13" s="156"/>
      <c r="D13" s="156"/>
      <c r="E13" s="156"/>
      <c r="F13" s="143">
        <f>'Training Plan-Template'!O37</f>
        <v>12</v>
      </c>
      <c r="G13" s="144"/>
      <c r="H13" s="115"/>
      <c r="I13" s="115"/>
      <c r="J13" s="115"/>
      <c r="K13" s="139"/>
      <c r="L13" s="140"/>
      <c r="M13" s="140"/>
      <c r="N13" s="140"/>
      <c r="O13" s="140"/>
    </row>
    <row r="14" spans="1:15" ht="21" customHeight="1" x14ac:dyDescent="0.25">
      <c r="A14" s="115"/>
      <c r="B14" s="169"/>
      <c r="C14" s="156"/>
      <c r="D14" s="156"/>
      <c r="E14" s="156"/>
      <c r="F14" s="115"/>
      <c r="G14" s="144"/>
      <c r="H14" s="115"/>
      <c r="I14" s="115"/>
      <c r="J14" s="115"/>
      <c r="K14" s="139"/>
      <c r="L14" s="140"/>
      <c r="M14" s="140"/>
      <c r="N14" s="140"/>
      <c r="O14" s="140"/>
    </row>
    <row r="15" spans="1:15" ht="305.25" customHeight="1" x14ac:dyDescent="0.25">
      <c r="A15" s="115"/>
      <c r="B15" s="169"/>
      <c r="C15" s="156"/>
      <c r="D15" s="156"/>
      <c r="E15" s="156"/>
      <c r="F15" s="115"/>
      <c r="G15" s="144"/>
      <c r="H15" s="115"/>
      <c r="I15" s="115"/>
      <c r="J15" s="115"/>
      <c r="K15" s="139"/>
      <c r="L15" s="145" t="s">
        <v>277</v>
      </c>
      <c r="M15" s="140"/>
      <c r="N15" s="140"/>
      <c r="O15" s="140"/>
    </row>
    <row r="16" spans="1:15" ht="14.25" customHeight="1" x14ac:dyDescent="0.25">
      <c r="A16" s="115"/>
      <c r="B16" s="115"/>
      <c r="C16" s="115"/>
      <c r="D16" s="115"/>
      <c r="E16" s="115"/>
      <c r="F16" s="115"/>
      <c r="G16" s="115"/>
      <c r="H16" s="115"/>
      <c r="I16" s="115"/>
      <c r="J16" s="115"/>
      <c r="K16" s="139"/>
      <c r="L16" s="140"/>
      <c r="M16" s="140"/>
      <c r="N16" s="140"/>
      <c r="O16" s="140"/>
    </row>
    <row r="17" spans="1:15" ht="14.25" customHeight="1" x14ac:dyDescent="0.25">
      <c r="A17" s="115"/>
      <c r="B17" s="115"/>
      <c r="C17" s="115"/>
      <c r="D17" s="115"/>
      <c r="E17" s="115"/>
      <c r="F17" s="115"/>
      <c r="G17" s="115"/>
      <c r="H17" s="115"/>
      <c r="I17" s="115"/>
      <c r="J17" s="115"/>
      <c r="K17" s="139"/>
      <c r="L17" s="140"/>
      <c r="M17" s="140"/>
      <c r="N17" s="140"/>
      <c r="O17" s="140"/>
    </row>
    <row r="18" spans="1:15" ht="14.25" customHeight="1" x14ac:dyDescent="0.25">
      <c r="A18" s="115"/>
      <c r="B18" s="115"/>
      <c r="C18" s="115"/>
      <c r="D18" s="115"/>
      <c r="E18" s="115"/>
      <c r="F18" s="115"/>
      <c r="G18" s="115"/>
      <c r="H18" s="115"/>
      <c r="I18" s="115"/>
      <c r="J18" s="115"/>
      <c r="K18" s="139"/>
      <c r="L18" s="140"/>
      <c r="M18" s="140"/>
      <c r="N18" s="140"/>
      <c r="O18" s="140"/>
    </row>
    <row r="19" spans="1:15" ht="14.25" customHeight="1" x14ac:dyDescent="0.25">
      <c r="A19" s="115"/>
      <c r="B19" s="115"/>
      <c r="C19" s="115"/>
      <c r="D19" s="115"/>
      <c r="E19" s="115"/>
      <c r="F19" s="115"/>
      <c r="G19" s="115"/>
      <c r="H19" s="115"/>
      <c r="I19" s="115"/>
      <c r="J19" s="115"/>
      <c r="K19" s="139"/>
      <c r="L19" s="140"/>
      <c r="M19" s="140"/>
      <c r="N19" s="140"/>
      <c r="O19" s="140"/>
    </row>
    <row r="20" spans="1:15" ht="14.25" customHeight="1" x14ac:dyDescent="0.25">
      <c r="A20" s="115"/>
      <c r="B20" s="115"/>
      <c r="C20" s="115"/>
      <c r="D20" s="115"/>
      <c r="E20" s="115"/>
      <c r="F20" s="115"/>
      <c r="G20" s="115"/>
      <c r="H20" s="115"/>
      <c r="I20" s="115"/>
      <c r="J20" s="115"/>
      <c r="K20" s="139"/>
      <c r="L20" s="140"/>
      <c r="M20" s="140"/>
      <c r="N20" s="140"/>
      <c r="O20" s="140"/>
    </row>
    <row r="21" spans="1:15" ht="14.25" customHeight="1" x14ac:dyDescent="0.25">
      <c r="A21" s="115"/>
      <c r="B21" s="115"/>
      <c r="C21" s="115"/>
      <c r="D21" s="115"/>
      <c r="E21" s="115"/>
      <c r="F21" s="115"/>
      <c r="G21" s="115"/>
      <c r="H21" s="115"/>
      <c r="I21" s="115"/>
      <c r="J21" s="115"/>
      <c r="K21" s="139"/>
      <c r="L21" s="140"/>
      <c r="M21" s="140"/>
      <c r="N21" s="140"/>
      <c r="O21" s="140"/>
    </row>
    <row r="22" spans="1:15" ht="14.25" customHeight="1" x14ac:dyDescent="0.25">
      <c r="A22" s="115"/>
      <c r="B22" s="115"/>
      <c r="C22" s="115"/>
      <c r="D22" s="115"/>
      <c r="E22" s="115"/>
      <c r="F22" s="115"/>
      <c r="G22" s="115"/>
      <c r="H22" s="115"/>
      <c r="I22" s="115"/>
      <c r="J22" s="115"/>
      <c r="K22" s="139"/>
      <c r="L22" s="140"/>
      <c r="M22" s="140"/>
      <c r="N22" s="140"/>
      <c r="O22" s="140"/>
    </row>
    <row r="23" spans="1:15" ht="14.25" customHeight="1" x14ac:dyDescent="0.25">
      <c r="A23" s="115"/>
      <c r="B23" s="115"/>
      <c r="C23" s="115"/>
      <c r="D23" s="115"/>
      <c r="E23" s="115"/>
      <c r="F23" s="115"/>
      <c r="G23" s="115"/>
      <c r="H23" s="115"/>
      <c r="I23" s="115"/>
      <c r="J23" s="115"/>
      <c r="K23" s="139"/>
      <c r="L23" s="140"/>
      <c r="M23" s="140"/>
      <c r="N23" s="140"/>
      <c r="O23" s="140"/>
    </row>
    <row r="24" spans="1:15" ht="14.25" customHeight="1" x14ac:dyDescent="0.25">
      <c r="A24" s="115"/>
      <c r="B24" s="115"/>
      <c r="C24" s="115"/>
      <c r="D24" s="115"/>
      <c r="E24" s="115"/>
      <c r="F24" s="115"/>
      <c r="G24" s="115"/>
      <c r="H24" s="115"/>
      <c r="I24" s="115"/>
      <c r="J24" s="115"/>
      <c r="K24" s="139"/>
      <c r="L24" s="140"/>
      <c r="M24" s="140"/>
      <c r="N24" s="140"/>
      <c r="O24" s="140"/>
    </row>
    <row r="25" spans="1:15" ht="14.25" customHeight="1" x14ac:dyDescent="0.25">
      <c r="A25" s="115"/>
      <c r="B25" s="115"/>
      <c r="C25" s="115"/>
      <c r="D25" s="115"/>
      <c r="E25" s="115"/>
      <c r="F25" s="115"/>
      <c r="G25" s="115"/>
      <c r="H25" s="115"/>
      <c r="I25" s="115"/>
      <c r="J25" s="115"/>
      <c r="K25" s="139"/>
      <c r="L25" s="140"/>
      <c r="M25" s="140"/>
      <c r="N25" s="140"/>
      <c r="O25" s="140"/>
    </row>
    <row r="26" spans="1:15" ht="14.25" customHeight="1" x14ac:dyDescent="0.25">
      <c r="A26" s="115"/>
      <c r="B26" s="115"/>
      <c r="C26" s="115"/>
      <c r="D26" s="115"/>
      <c r="E26" s="115"/>
      <c r="F26" s="115"/>
      <c r="G26" s="115"/>
      <c r="H26" s="115"/>
      <c r="I26" s="115"/>
      <c r="J26" s="115"/>
      <c r="K26" s="139"/>
      <c r="L26" s="140"/>
      <c r="M26" s="140"/>
      <c r="N26" s="140"/>
      <c r="O26" s="140"/>
    </row>
    <row r="27" spans="1:15" ht="14.25" customHeight="1" x14ac:dyDescent="0.25">
      <c r="A27" s="115"/>
      <c r="B27" s="115"/>
      <c r="C27" s="115"/>
      <c r="D27" s="115"/>
      <c r="E27" s="115"/>
      <c r="F27" s="115"/>
      <c r="G27" s="115"/>
      <c r="H27" s="115"/>
      <c r="I27" s="115"/>
      <c r="J27" s="115"/>
      <c r="K27" s="139"/>
      <c r="L27" s="140"/>
      <c r="M27" s="140"/>
      <c r="N27" s="140"/>
      <c r="O27" s="140"/>
    </row>
    <row r="28" spans="1:15" ht="14.25" customHeight="1" x14ac:dyDescent="0.25">
      <c r="A28" s="115"/>
      <c r="B28" s="115"/>
      <c r="C28" s="115"/>
      <c r="D28" s="115"/>
      <c r="E28" s="115"/>
      <c r="F28" s="115"/>
      <c r="G28" s="115"/>
      <c r="H28" s="115"/>
      <c r="I28" s="115"/>
      <c r="J28" s="115"/>
      <c r="K28" s="139"/>
      <c r="L28" s="140"/>
      <c r="M28" s="140"/>
      <c r="N28" s="140"/>
      <c r="O28" s="140"/>
    </row>
    <row r="29" spans="1:15" ht="14.25" customHeight="1" x14ac:dyDescent="0.25">
      <c r="A29" s="115"/>
      <c r="B29" s="115"/>
      <c r="C29" s="115"/>
      <c r="D29" s="115"/>
      <c r="E29" s="115"/>
      <c r="F29" s="115"/>
      <c r="G29" s="115"/>
      <c r="H29" s="115"/>
      <c r="I29" s="115"/>
      <c r="J29" s="115"/>
      <c r="K29" s="139"/>
      <c r="L29" s="140"/>
      <c r="M29" s="140"/>
      <c r="N29" s="140"/>
      <c r="O29" s="140"/>
    </row>
    <row r="30" spans="1:15" ht="14.25" customHeight="1" x14ac:dyDescent="0.25">
      <c r="A30" s="115"/>
      <c r="B30" s="115"/>
      <c r="C30" s="115"/>
      <c r="D30" s="115"/>
      <c r="E30" s="115"/>
      <c r="F30" s="115"/>
      <c r="G30" s="115"/>
      <c r="H30" s="115"/>
      <c r="I30" s="115"/>
      <c r="J30" s="115"/>
      <c r="K30" s="139"/>
      <c r="L30" s="140"/>
      <c r="M30" s="140"/>
      <c r="N30" s="140"/>
      <c r="O30" s="140"/>
    </row>
    <row r="31" spans="1:15" ht="14.25" customHeight="1" x14ac:dyDescent="0.25">
      <c r="A31" s="115"/>
      <c r="B31" s="115"/>
      <c r="C31" s="115"/>
      <c r="D31" s="115"/>
      <c r="E31" s="115"/>
      <c r="F31" s="115"/>
      <c r="G31" s="115"/>
      <c r="H31" s="115"/>
      <c r="I31" s="115"/>
      <c r="J31" s="115"/>
      <c r="K31" s="139"/>
      <c r="L31" s="140"/>
      <c r="M31" s="140"/>
      <c r="N31" s="140"/>
      <c r="O31" s="140"/>
    </row>
    <row r="32" spans="1:15" ht="14.25" customHeight="1" x14ac:dyDescent="0.25">
      <c r="A32" s="115"/>
      <c r="B32" s="115"/>
      <c r="C32" s="115"/>
      <c r="D32" s="115"/>
      <c r="E32" s="115"/>
      <c r="F32" s="115"/>
      <c r="G32" s="115"/>
      <c r="H32" s="115"/>
      <c r="I32" s="115"/>
      <c r="J32" s="115"/>
      <c r="K32" s="139"/>
      <c r="L32" s="140"/>
      <c r="M32" s="140"/>
      <c r="N32" s="140"/>
      <c r="O32" s="140"/>
    </row>
    <row r="33" spans="1:15" ht="14.25" customHeight="1" x14ac:dyDescent="0.25">
      <c r="A33" s="115"/>
      <c r="B33" s="115"/>
      <c r="C33" s="115"/>
      <c r="D33" s="115"/>
      <c r="E33" s="115"/>
      <c r="F33" s="115"/>
      <c r="G33" s="115"/>
      <c r="H33" s="115"/>
      <c r="I33" s="115"/>
      <c r="J33" s="115"/>
      <c r="K33" s="139"/>
      <c r="L33" s="140"/>
      <c r="M33" s="140"/>
      <c r="N33" s="140"/>
      <c r="O33" s="140"/>
    </row>
    <row r="34" spans="1:15" ht="14.25" customHeight="1" x14ac:dyDescent="0.25">
      <c r="A34" s="115"/>
      <c r="B34" s="115"/>
      <c r="C34" s="115"/>
      <c r="D34" s="115"/>
      <c r="E34" s="115"/>
      <c r="F34" s="115"/>
      <c r="G34" s="115"/>
      <c r="H34" s="115"/>
      <c r="I34" s="115"/>
      <c r="J34" s="115"/>
      <c r="K34" s="139"/>
      <c r="L34" s="140"/>
      <c r="M34" s="140"/>
      <c r="N34" s="140"/>
      <c r="O34" s="140"/>
    </row>
    <row r="35" spans="1:15" ht="14.25" customHeight="1" x14ac:dyDescent="0.25">
      <c r="A35" s="115"/>
      <c r="B35" s="115"/>
      <c r="C35" s="115"/>
      <c r="D35" s="115"/>
      <c r="E35" s="115"/>
      <c r="F35" s="115"/>
      <c r="G35" s="115"/>
      <c r="H35" s="115"/>
      <c r="I35" s="115"/>
      <c r="J35" s="115"/>
      <c r="K35" s="139"/>
      <c r="L35" s="140"/>
      <c r="M35" s="140"/>
      <c r="N35" s="140"/>
      <c r="O35" s="140"/>
    </row>
    <row r="36" spans="1:15" ht="14.25" customHeight="1" x14ac:dyDescent="0.25">
      <c r="A36" s="115"/>
      <c r="B36" s="115"/>
      <c r="C36" s="115"/>
      <c r="D36" s="115"/>
      <c r="E36" s="115"/>
      <c r="F36" s="115"/>
      <c r="G36" s="115"/>
      <c r="H36" s="115"/>
      <c r="I36" s="115"/>
      <c r="J36" s="115"/>
      <c r="K36" s="139"/>
      <c r="L36" s="140"/>
      <c r="M36" s="140"/>
      <c r="N36" s="140"/>
      <c r="O36" s="140"/>
    </row>
    <row r="37" spans="1:15" ht="14.25" customHeight="1" x14ac:dyDescent="0.25">
      <c r="A37" s="115"/>
      <c r="B37" s="115"/>
      <c r="C37" s="115"/>
      <c r="D37" s="115"/>
      <c r="E37" s="115"/>
      <c r="F37" s="115"/>
      <c r="G37" s="115"/>
      <c r="H37" s="115"/>
      <c r="I37" s="115"/>
      <c r="J37" s="115"/>
      <c r="K37" s="139"/>
      <c r="L37" s="140"/>
      <c r="M37" s="140"/>
      <c r="N37" s="140"/>
      <c r="O37" s="140"/>
    </row>
    <row r="38" spans="1:15" ht="14.25" customHeight="1" x14ac:dyDescent="0.25">
      <c r="A38" s="115"/>
      <c r="B38" s="115"/>
      <c r="C38" s="115"/>
      <c r="D38" s="115"/>
      <c r="E38" s="115"/>
      <c r="F38" s="115"/>
      <c r="G38" s="115"/>
      <c r="H38" s="115"/>
      <c r="I38" s="115"/>
      <c r="J38" s="115"/>
      <c r="K38" s="139"/>
      <c r="L38" s="140"/>
      <c r="M38" s="140"/>
      <c r="N38" s="140"/>
      <c r="O38" s="140"/>
    </row>
    <row r="39" spans="1:15" ht="14.25" customHeight="1" x14ac:dyDescent="0.25">
      <c r="A39" s="115"/>
      <c r="B39" s="115"/>
      <c r="C39" s="115"/>
      <c r="D39" s="115"/>
      <c r="E39" s="115"/>
      <c r="F39" s="115"/>
      <c r="G39" s="115"/>
      <c r="H39" s="115"/>
      <c r="I39" s="115"/>
      <c r="J39" s="115"/>
      <c r="K39" s="139"/>
    </row>
    <row r="40" spans="1:15" ht="14.25" customHeight="1" x14ac:dyDescent="0.25">
      <c r="A40" s="115"/>
      <c r="B40" s="115"/>
      <c r="C40" s="115"/>
      <c r="D40" s="115"/>
      <c r="E40" s="115"/>
      <c r="F40" s="115"/>
      <c r="G40" s="115"/>
      <c r="H40" s="115"/>
      <c r="I40" s="115"/>
      <c r="J40" s="115"/>
      <c r="K40" s="139"/>
    </row>
    <row r="41" spans="1:15" ht="14.25" customHeight="1" x14ac:dyDescent="0.25">
      <c r="A41" s="115"/>
      <c r="B41" s="115"/>
      <c r="C41" s="115"/>
      <c r="D41" s="115"/>
      <c r="E41" s="115"/>
      <c r="F41" s="115"/>
      <c r="G41" s="115"/>
      <c r="H41" s="115"/>
      <c r="I41" s="115"/>
      <c r="J41" s="115"/>
      <c r="K41" s="139"/>
    </row>
    <row r="42" spans="1:15" ht="14.25" customHeight="1" x14ac:dyDescent="0.25">
      <c r="A42" s="115"/>
      <c r="B42" s="115"/>
      <c r="C42" s="115"/>
      <c r="D42" s="115"/>
      <c r="E42" s="115"/>
      <c r="F42" s="115"/>
      <c r="G42" s="115"/>
      <c r="H42" s="115"/>
      <c r="I42" s="115"/>
      <c r="J42" s="115"/>
    </row>
    <row r="43" spans="1:15" ht="14.25" customHeight="1" x14ac:dyDescent="0.25">
      <c r="A43" s="115"/>
      <c r="B43" s="115"/>
      <c r="C43" s="115"/>
      <c r="D43" s="115"/>
      <c r="E43" s="115"/>
      <c r="F43" s="115"/>
      <c r="G43" s="115"/>
      <c r="J43" s="115"/>
    </row>
    <row r="44" spans="1:15" ht="14.25" customHeight="1" x14ac:dyDescent="0.25">
      <c r="A44" s="115"/>
      <c r="B44" s="115"/>
      <c r="C44" s="115"/>
      <c r="D44" s="115"/>
      <c r="E44" s="115"/>
      <c r="F44" s="115"/>
      <c r="G44" s="115"/>
      <c r="J44" s="115"/>
    </row>
    <row r="45" spans="1:15" ht="14.25" customHeight="1" x14ac:dyDescent="0.25">
      <c r="A45" s="115"/>
      <c r="B45" s="115"/>
      <c r="C45" s="115"/>
      <c r="D45" s="115"/>
      <c r="E45" s="115"/>
      <c r="F45" s="115"/>
      <c r="G45" s="115"/>
      <c r="J45" s="115"/>
    </row>
    <row r="46" spans="1:15" ht="14.25" customHeight="1" x14ac:dyDescent="0.25">
      <c r="A46" s="115"/>
      <c r="J46" s="115"/>
    </row>
    <row r="47" spans="1:15" ht="14.25" customHeight="1" x14ac:dyDescent="0.25">
      <c r="A47" s="115"/>
      <c r="J47" s="115"/>
    </row>
    <row r="48" spans="1:15" ht="14.25" customHeight="1" x14ac:dyDescent="0.25">
      <c r="A48" s="115"/>
      <c r="J48" s="115"/>
    </row>
    <row r="49" spans="1:10" ht="14.25" customHeight="1" x14ac:dyDescent="0.25">
      <c r="A49" s="115"/>
      <c r="J49" s="115"/>
    </row>
    <row r="50" spans="1:10" ht="14.25" customHeight="1" x14ac:dyDescent="0.25">
      <c r="A50" s="115"/>
      <c r="J50" s="115"/>
    </row>
    <row r="51" spans="1:10" ht="14.25" customHeight="1" x14ac:dyDescent="0.25">
      <c r="A51" s="115"/>
      <c r="J51" s="115"/>
    </row>
    <row r="52" spans="1:10" ht="14.25" customHeight="1" x14ac:dyDescent="0.25">
      <c r="A52" s="115"/>
      <c r="J52" s="115"/>
    </row>
    <row r="53" spans="1:10" ht="14.25" customHeight="1" x14ac:dyDescent="0.25">
      <c r="A53" s="115"/>
      <c r="J53" s="115"/>
    </row>
    <row r="54" spans="1:10" ht="14.25" customHeight="1" x14ac:dyDescent="0.25">
      <c r="J54" s="115"/>
    </row>
    <row r="55" spans="1:10" ht="14.25" customHeight="1" x14ac:dyDescent="0.25"/>
    <row r="56" spans="1:10" ht="14.25" customHeight="1" x14ac:dyDescent="0.25"/>
    <row r="57" spans="1:10" ht="14.25" customHeight="1" x14ac:dyDescent="0.25"/>
    <row r="58" spans="1:10" ht="14.25" customHeight="1" x14ac:dyDescent="0.25"/>
    <row r="59" spans="1:10" ht="14.25" customHeight="1" x14ac:dyDescent="0.25"/>
    <row r="60" spans="1:10" ht="14.25" customHeight="1" x14ac:dyDescent="0.25"/>
    <row r="61" spans="1:10" ht="14.25" customHeight="1" x14ac:dyDescent="0.25"/>
    <row r="62" spans="1:10" ht="14.25" customHeight="1" x14ac:dyDescent="0.25"/>
    <row r="63" spans="1:10" ht="14.25" customHeight="1" x14ac:dyDescent="0.25"/>
    <row r="64" spans="1:10"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mergeCells count="8">
    <mergeCell ref="B13:E13"/>
    <mergeCell ref="B14:E14"/>
    <mergeCell ref="B15:E15"/>
    <mergeCell ref="B8:E8"/>
    <mergeCell ref="B9:E9"/>
    <mergeCell ref="B10:E10"/>
    <mergeCell ref="B11:E11"/>
    <mergeCell ref="B12:E12"/>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98"/>
  <sheetViews>
    <sheetView topLeftCell="A10" workbookViewId="0"/>
  </sheetViews>
  <sheetFormatPr defaultColWidth="14.42578125" defaultRowHeight="15" customHeight="1" x14ac:dyDescent="0.25"/>
  <cols>
    <col min="1" max="1" width="3.7109375" customWidth="1"/>
    <col min="2" max="2" width="43.42578125" customWidth="1"/>
    <col min="3" max="3" width="15.42578125" customWidth="1"/>
    <col min="4" max="4" width="14.5703125" customWidth="1"/>
    <col min="5" max="7" width="44.42578125" customWidth="1"/>
    <col min="8" max="26" width="8.7109375" customWidth="1"/>
  </cols>
  <sheetData>
    <row r="1" spans="1:26" ht="39" customHeight="1" x14ac:dyDescent="0.25">
      <c r="A1" s="115"/>
      <c r="B1" s="170" t="str">
        <f>'Training Plan-Template'!D2</f>
        <v>BSC (HONS) OPERATING DEPARTMENT PRACTICE (DA)</v>
      </c>
      <c r="C1" s="156"/>
      <c r="D1" s="156"/>
      <c r="E1" s="156"/>
      <c r="F1" s="156"/>
      <c r="G1" s="156"/>
    </row>
    <row r="2" spans="1:26" ht="39" customHeight="1" x14ac:dyDescent="0.25">
      <c r="A2" s="115"/>
      <c r="B2" s="170" t="str">
        <f>'Training Plan-Template'!I6</f>
        <v>BSc (HONS) Operating Department Practice (DA)</v>
      </c>
      <c r="C2" s="156"/>
      <c r="D2" s="156"/>
      <c r="E2" s="156"/>
      <c r="F2" s="156"/>
      <c r="G2" s="156"/>
    </row>
    <row r="3" spans="1:26" ht="162.75" customHeight="1" x14ac:dyDescent="0.25">
      <c r="A3" s="115"/>
      <c r="B3" s="171" t="str">
        <f t="array" ref="B3">'Training Plan-Template'!T4:W11</f>
        <v>This part time BSc (Hons) Operating Department Practice (ODP) (Degree Apprenticeship) will enable the trainee to practice as an ODP. 
This course will provide them with the ability to integrate theory and practice through intellectual enquiry and reflective practice. They will be able to engage inter-professionally as a valued member of the health care professions to deliver high quality, patient centred care. They will develop employability skills, both specific to ODP and wider transferable skills. In doing so they will demonstrate a commitment to continual professional development in their future career.
Throughout the course there will be a number of academic week blocks that consist of a blended approach to learning with a mixture of face to face and online teaching sessions, supported by off the job directed learning supported by practice. 
There are a series of assessments both academic and clinical which will give the opportunity for the apprentice to meet KSB requirments and ready to complete the End Point Assessment, meeting the Standards of Prociency to Register as a ODP with the HCPC.
The duration of the course is 36 months, excluding the End Point Assessment which typically lasts 2 months.</v>
      </c>
      <c r="C3" s="156"/>
      <c r="D3" s="156"/>
      <c r="E3" s="156"/>
      <c r="F3" s="156"/>
      <c r="G3" s="156"/>
    </row>
    <row r="4" spans="1:26" ht="69" customHeight="1" x14ac:dyDescent="0.25">
      <c r="A4" s="146"/>
      <c r="B4" s="172" t="s">
        <v>278</v>
      </c>
      <c r="C4" s="156"/>
      <c r="D4" s="156"/>
      <c r="E4" s="156"/>
      <c r="F4" s="156"/>
      <c r="G4" s="156"/>
      <c r="H4" s="146"/>
      <c r="I4" s="146"/>
      <c r="J4" s="96"/>
      <c r="K4" s="96"/>
      <c r="L4" s="96"/>
      <c r="M4" s="96"/>
      <c r="N4" s="96"/>
      <c r="O4" s="96"/>
      <c r="P4" s="96"/>
      <c r="Q4" s="96"/>
      <c r="R4" s="96"/>
      <c r="S4" s="96"/>
      <c r="T4" s="96"/>
      <c r="U4" s="96"/>
      <c r="V4" s="96"/>
      <c r="W4" s="96"/>
      <c r="X4" s="96"/>
      <c r="Y4" s="96"/>
      <c r="Z4" s="96"/>
    </row>
    <row r="5" spans="1:26" ht="106.5" customHeight="1" x14ac:dyDescent="0.25">
      <c r="A5" s="115"/>
      <c r="B5" s="115"/>
      <c r="C5" s="97" t="s">
        <v>279</v>
      </c>
      <c r="D5" s="98" t="s">
        <v>280</v>
      </c>
      <c r="E5" s="98" t="s">
        <v>281</v>
      </c>
      <c r="F5" s="98" t="s">
        <v>282</v>
      </c>
      <c r="G5" s="99" t="s">
        <v>283</v>
      </c>
      <c r="H5" s="115"/>
      <c r="I5" s="115"/>
    </row>
    <row r="6" spans="1:26" ht="120" x14ac:dyDescent="0.25">
      <c r="A6" s="115"/>
      <c r="B6" s="100" t="str">
        <f>'Training Plan-Template'!C17</f>
        <v>DA ODP - Introduction to Perioperative Practice and Patient Care</v>
      </c>
      <c r="C6" s="101">
        <f>'Training Plan-Template'!E17</f>
        <v>1</v>
      </c>
      <c r="D6" s="101">
        <f>'Training Plan-Template'!F17</f>
        <v>5</v>
      </c>
      <c r="E6" s="102" t="str">
        <f>'Training Plan-Template'!T17</f>
        <v>Enable apprentice to begin a guided journey into perioperative practice. This module sets out grounding principles of the programme and will introduce the theory to support the clinical competence.  As part of this modulepractice will plan out where they can provide learning through experience some co principle of what is required to be an ODP</v>
      </c>
      <c r="F6" s="102" t="str">
        <f>'Training Plan-Template'!V17</f>
        <v xml:space="preserve">The apprentice will have the learning outcomes and undrestand how these help acheive the KSB's by level 6.  The apprentice will be furnished with some core experiences to take forward into the remainder of the programme and will be able to build upon expereince. </v>
      </c>
      <c r="G6" s="103" t="str">
        <f>'Training Plan-Template'!V17</f>
        <v xml:space="preserve">The apprentice will have the learning outcomes and undrestand how these help acheive the KSB's by level 6.  The apprentice will be furnished with some core experiences to take forward into the remainder of the programme and will be able to build upon expereince. </v>
      </c>
      <c r="H6" s="115"/>
      <c r="I6" s="115"/>
    </row>
    <row r="7" spans="1:26" ht="120" x14ac:dyDescent="0.25">
      <c r="A7" s="115"/>
      <c r="B7" s="104" t="str">
        <f>'Training Plan-Template'!C18</f>
        <v>DA ODP - Introduction to Perioperative Practice and Patient Care</v>
      </c>
      <c r="C7" s="105">
        <f>'Training Plan-Template'!E18</f>
        <v>1</v>
      </c>
      <c r="D7" s="105">
        <f>'Training Plan-Template'!F18</f>
        <v>5</v>
      </c>
      <c r="E7" s="106" t="str">
        <f>'Training Plan-Template'!T18</f>
        <v>Enable apprentice to begin a guided journey into perioperative practice. This module sets out grounding principles of the programme and will introduce the theory to support the clinical competence.  As part of this modulepractice will plan out where they can provide learning through experience some co principle of what is required to be an ODP</v>
      </c>
      <c r="F7" s="106" t="str">
        <f>'Training Plan-Template'!V18</f>
        <v xml:space="preserve">The apprentice will have the learning outcomes and undrestand how these help acheive the KSB's by level 6.  The apprentice will be furnished with some core experiences to take forward into the remainder of the programme and will be able to build upon expereince. </v>
      </c>
      <c r="G7" s="107" t="str">
        <f>'Training Plan-Template'!V18</f>
        <v xml:space="preserve">The apprentice will have the learning outcomes and undrestand how these help acheive the KSB's by level 6.  The apprentice will be furnished with some core experiences to take forward into the remainder of the programme and will be able to build upon expereince. </v>
      </c>
      <c r="H7" s="115"/>
      <c r="I7" s="115"/>
    </row>
    <row r="8" spans="1:26" ht="90" x14ac:dyDescent="0.25">
      <c r="A8" s="115"/>
      <c r="B8" s="104" t="str">
        <f>'Training Plan-Template'!C19</f>
        <v>Collaboration for Individual and Community Wellbeing</v>
      </c>
      <c r="C8" s="105">
        <f>'Training Plan-Template'!E19</f>
        <v>4</v>
      </c>
      <c r="D8" s="105">
        <f>'Training Plan-Template'!F19</f>
        <v>6</v>
      </c>
      <c r="E8" s="106" t="str">
        <f>'Training Plan-Template'!T19</f>
        <v>Identify a suitable date and time and venue to deliver a creative group for either staff, clients, carers or a combination thereof. Regardless of the work environment.</v>
      </c>
      <c r="F8" s="106" t="str">
        <f>'Training Plan-Template'!V19</f>
        <v>based on module feedback, as part of progress review decide on further development of understanding of the groupwork at work - bearing in mind that this will continue on placement(s) which will broaden the apprentice insight into the profession</v>
      </c>
      <c r="G8" s="107" t="str">
        <f>'Training Plan-Template'!V19</f>
        <v>based on module feedback, as part of progress review decide on further development of understanding of the groupwork at work - bearing in mind that this will continue on placement(s) which will broaden the apprentice insight into the profession</v>
      </c>
      <c r="H8" s="115"/>
      <c r="I8" s="115"/>
    </row>
    <row r="9" spans="1:26" ht="60" x14ac:dyDescent="0.25">
      <c r="A9" s="115"/>
      <c r="B9" s="104" t="str">
        <f>'Training Plan-Template'!C20</f>
        <v>DA ODP - Applied Anatomy and Physiology</v>
      </c>
      <c r="C9" s="105">
        <f>'Training Plan-Template'!E20</f>
        <v>6</v>
      </c>
      <c r="D9" s="105">
        <f>'Training Plan-Template'!F20</f>
        <v>9</v>
      </c>
      <c r="E9" s="106" t="str">
        <f>'Training Plan-Template'!T20</f>
        <v>The apprentice will be given a timetable of workshops to explore A&amp;P and why this knowledge is so important to understand within the peroperative environment</v>
      </c>
      <c r="F9" s="106" t="str">
        <f>'Training Plan-Template'!V20</f>
        <v xml:space="preserve">We will have enabled the apprentice to complete their assessment and have the knowledge t allow them to develop further undertsanding of the patients condition. </v>
      </c>
      <c r="G9" s="107" t="str">
        <f>'Training Plan-Template'!V20</f>
        <v xml:space="preserve">We will have enabled the apprentice to complete their assessment and have the knowledge t allow them to develop further undertsanding of the patients condition. </v>
      </c>
      <c r="H9" s="115"/>
      <c r="I9" s="115"/>
    </row>
    <row r="10" spans="1:26" ht="60" x14ac:dyDescent="0.25">
      <c r="A10" s="115"/>
      <c r="B10" s="104" t="str">
        <f>'Training Plan-Template'!C21</f>
        <v>DA ODP - Evidence Based Practice 1</v>
      </c>
      <c r="C10" s="105">
        <f>'Training Plan-Template'!E21</f>
        <v>1</v>
      </c>
      <c r="D10" s="105">
        <f>'Training Plan-Template'!F21</f>
        <v>11</v>
      </c>
      <c r="E10" s="106" t="str">
        <f>'Training Plan-Template'!T21</f>
        <v xml:space="preserve">The apprentice will be shown how the module helps them develop towards the Capstone modue at level 6, by preparing thim to acheive their level 4 gateway. </v>
      </c>
      <c r="F10" s="106" t="str">
        <f>'Training Plan-Template'!V21</f>
        <v xml:space="preserve">The apprentice will have successfully negotiated requirements for assessment. </v>
      </c>
      <c r="G10" s="107" t="str">
        <f>'Training Plan-Template'!V21</f>
        <v xml:space="preserve">The apprentice will have successfully negotiated requirements for assessment. </v>
      </c>
      <c r="H10" s="115"/>
      <c r="I10" s="115"/>
    </row>
    <row r="11" spans="1:26" ht="60" x14ac:dyDescent="0.25">
      <c r="A11" s="115"/>
      <c r="B11" s="104" t="str">
        <f>'Training Plan-Template'!C22</f>
        <v>DA ODP - Clinical Practice 1</v>
      </c>
      <c r="C11" s="105">
        <f>'Training Plan-Template'!E22</f>
        <v>1</v>
      </c>
      <c r="D11" s="105">
        <f>'Training Plan-Template'!F22</f>
        <v>11</v>
      </c>
      <c r="E11" s="106" t="str">
        <f>'Training Plan-Template'!T22</f>
        <v xml:space="preserve">The apprentice will be introduced to the clinical learning environment and develop a training plan for the year ahead allowing them to achieve clinical competence. </v>
      </c>
      <c r="F11" s="106" t="str">
        <f>'Training Plan-Template'!V22</f>
        <v xml:space="preserve">After completing level 4 competence the apprentice will be able to progress to level 5. </v>
      </c>
      <c r="G11" s="107" t="str">
        <f>'Training Plan-Template'!V22</f>
        <v xml:space="preserve">After completing level 4 competence the apprentice will be able to progress to level 5. </v>
      </c>
      <c r="H11" s="115"/>
      <c r="I11" s="115"/>
    </row>
    <row r="12" spans="1:26" ht="14.25" customHeight="1" x14ac:dyDescent="0.25">
      <c r="A12" s="115"/>
      <c r="B12" s="108"/>
      <c r="C12" s="109"/>
      <c r="D12" s="109"/>
      <c r="E12" s="110"/>
      <c r="F12" s="110"/>
      <c r="G12" s="111"/>
      <c r="H12" s="115"/>
      <c r="I12" s="115"/>
    </row>
    <row r="13" spans="1:26" ht="45" x14ac:dyDescent="0.25">
      <c r="A13" s="115"/>
      <c r="B13" s="104" t="str">
        <f>'Training Plan-Template'!C24</f>
        <v>DA ODP - Developing Complex Perioperative Practice</v>
      </c>
      <c r="C13" s="105">
        <f>'Training Plan-Template'!E24</f>
        <v>13</v>
      </c>
      <c r="D13" s="105">
        <f>'Training Plan-Template'!F24</f>
        <v>17</v>
      </c>
      <c r="E13" s="106" t="str">
        <f>'Training Plan-Template'!T24</f>
        <v xml:space="preserve">The apprentice will be able to review feedback from the previous level and develop knowleddge further into level 5.  </v>
      </c>
      <c r="F13" s="106" t="str">
        <f>'Training Plan-Template'!V24</f>
        <v>The apprentice will have the supporting knowledge to aid clinical competence at level 5</v>
      </c>
      <c r="G13" s="107" t="str">
        <f>'Training Plan-Template'!V24</f>
        <v>The apprentice will have the supporting knowledge to aid clinical competence at level 5</v>
      </c>
      <c r="H13" s="115"/>
      <c r="I13" s="115"/>
    </row>
    <row r="14" spans="1:26" ht="90" x14ac:dyDescent="0.25">
      <c r="A14" s="115"/>
      <c r="B14" s="104" t="str">
        <f>'Training Plan-Template'!C25</f>
        <v>Assessing and Addressing Complexity</v>
      </c>
      <c r="C14" s="105">
        <f>'Training Plan-Template'!E25</f>
        <v>14</v>
      </c>
      <c r="D14" s="105">
        <f>'Training Plan-Template'!F25</f>
        <v>18</v>
      </c>
      <c r="E14" s="106" t="str">
        <f>'Training Plan-Template'!T25</f>
        <v>Explore complex case management by the MDT and the role of the different professions involved at work</v>
      </c>
      <c r="F14" s="106" t="str">
        <f>'Training Plan-Template'!V25</f>
        <v>Discuss a recent service development or change in relation to MDT or inter-professional working. As part of progress review amend the individual targets based on the feedback received within this module. With specific reference to the relevant KSB's</v>
      </c>
      <c r="G14" s="107" t="str">
        <f>'Training Plan-Template'!V25</f>
        <v>Discuss a recent service development or change in relation to MDT or inter-professional working. As part of progress review amend the individual targets based on the feedback received within this module. With specific reference to the relevant KSB's</v>
      </c>
      <c r="H14" s="115"/>
      <c r="I14" s="115"/>
    </row>
    <row r="15" spans="1:26" ht="75" x14ac:dyDescent="0.25">
      <c r="A15" s="115"/>
      <c r="B15" s="104" t="str">
        <f>'Training Plan-Template'!C26</f>
        <v>Evidence and Enquiry for Practice</v>
      </c>
      <c r="C15" s="105">
        <f>'Training Plan-Template'!E26</f>
        <v>14</v>
      </c>
      <c r="D15" s="105">
        <f>'Training Plan-Template'!F26</f>
        <v>18</v>
      </c>
      <c r="E15" s="106" t="str">
        <f>'Training Plan-Template'!T26</f>
        <v>Enable the apprentice to make contact with the local research and development department and understand how EBP is used within their workplace.</v>
      </c>
      <c r="F15" s="106" t="str">
        <f>'Training Plan-Template'!V26</f>
        <v>Continue dialogue with the apprentice in preparation for the final year module (the Advancing Professional) in terms of using the topic for more in-depth literatuer review or research proposal.</v>
      </c>
      <c r="G15" s="107" t="str">
        <f>'Training Plan-Template'!V26</f>
        <v>Continue dialogue with the apprentice in preparation for the final year module (the Advancing Professional) in terms of using the topic for more in-depth literatuer review or research proposal.</v>
      </c>
      <c r="H15" s="115"/>
      <c r="I15" s="115"/>
    </row>
    <row r="16" spans="1:26" ht="60" x14ac:dyDescent="0.25">
      <c r="A16" s="115"/>
      <c r="B16" s="104" t="str">
        <f>'Training Plan-Template'!C27</f>
        <v>DA ODP - Pathophysiology in Perioperative Practice</v>
      </c>
      <c r="C16" s="105">
        <f>'Training Plan-Template'!E27</f>
        <v>19</v>
      </c>
      <c r="D16" s="105">
        <f>'Training Plan-Template'!F27</f>
        <v>22</v>
      </c>
      <c r="E16" s="106" t="str">
        <f>'Training Plan-Template'!T27</f>
        <v xml:space="preserve">The apprentice will work with the workbased mentor and academic tutor to look at help consider cases wher the module topics are relevant. </v>
      </c>
      <c r="F16" s="106" t="str">
        <f>'Training Plan-Template'!V27</f>
        <v xml:space="preserve">The apprentice will achieve module outcomes and increased knowledge on patient presentations to further develop their caring capabilities. </v>
      </c>
      <c r="G16" s="107" t="str">
        <f>'Training Plan-Template'!V27</f>
        <v xml:space="preserve">The apprentice will achieve module outcomes and increased knowledge on patient presentations to further develop their caring capabilities. </v>
      </c>
      <c r="H16" s="115"/>
      <c r="I16" s="115"/>
    </row>
    <row r="17" spans="1:9" ht="75" x14ac:dyDescent="0.25">
      <c r="A17" s="115"/>
      <c r="B17" s="104" t="str">
        <f>'Training Plan-Template'!C28</f>
        <v>DA ODP - Evidence Based Practice 2</v>
      </c>
      <c r="C17" s="105">
        <f>'Training Plan-Template'!E28</f>
        <v>13</v>
      </c>
      <c r="D17" s="105">
        <f>'Training Plan-Template'!F28</f>
        <v>23</v>
      </c>
      <c r="E17" s="106" t="str">
        <f>'Training Plan-Template'!T28</f>
        <v xml:space="preserve">The workplace mentor in conjunction with the apprentice will plan a series of activities to enable completion of level 5 competencies that will help them meet the presentation requirements of this gateway. </v>
      </c>
      <c r="F17" s="106" t="str">
        <f>'Training Plan-Template'!V28</f>
        <v>The apprentice will be able to present a portfolio of knowledge in order to be able to progress to level 6.</v>
      </c>
      <c r="G17" s="107" t="str">
        <f>'Training Plan-Template'!V28</f>
        <v>The apprentice will be able to present a portfolio of knowledge in order to be able to progress to level 6.</v>
      </c>
      <c r="H17" s="115"/>
      <c r="I17" s="115"/>
    </row>
    <row r="18" spans="1:9" ht="45" x14ac:dyDescent="0.25">
      <c r="A18" s="115"/>
      <c r="B18" s="104" t="str">
        <f>'Training Plan-Template'!C29</f>
        <v>DA ODP - Clinical Practice 2</v>
      </c>
      <c r="C18" s="105">
        <f>'Training Plan-Template'!E29</f>
        <v>13</v>
      </c>
      <c r="D18" s="105">
        <f>'Training Plan-Template'!F29</f>
        <v>23</v>
      </c>
      <c r="E18" s="106" t="str">
        <f>'Training Plan-Template'!T29</f>
        <v xml:space="preserve">The workplace mentor in conjunction with the apprentice will plan a series of activities to enable completion of level 5 competencies. </v>
      </c>
      <c r="F18" s="106" t="str">
        <f>'Training Plan-Template'!V29</f>
        <v xml:space="preserve">After completing level 5 competence the apprentice will be able to progress to level 6. </v>
      </c>
      <c r="G18" s="107" t="str">
        <f>'Training Plan-Template'!V29</f>
        <v xml:space="preserve">After completing level 5 competence the apprentice will be able to progress to level 6. </v>
      </c>
      <c r="H18" s="115"/>
      <c r="I18" s="115"/>
    </row>
    <row r="19" spans="1:9" ht="14.25" customHeight="1" x14ac:dyDescent="0.25">
      <c r="A19" s="115"/>
      <c r="B19" s="108"/>
      <c r="C19" s="109"/>
      <c r="D19" s="109"/>
      <c r="E19" s="110"/>
      <c r="F19" s="110"/>
      <c r="G19" s="111"/>
      <c r="H19" s="115"/>
      <c r="I19" s="115"/>
    </row>
    <row r="20" spans="1:9" ht="60" x14ac:dyDescent="0.25">
      <c r="A20" s="115"/>
      <c r="B20" s="104" t="str">
        <f>'Training Plan-Template'!C31</f>
        <v>DA ODP - Clinical Practice 3</v>
      </c>
      <c r="C20" s="105">
        <f>'Training Plan-Template'!E31</f>
        <v>25</v>
      </c>
      <c r="D20" s="105">
        <f>'Training Plan-Template'!F31</f>
        <v>33</v>
      </c>
      <c r="E20" s="106" t="str">
        <f>'Training Plan-Template'!T31</f>
        <v xml:space="preserve">The workplace mentor in conjunction with the apprentice will plan a series of activities to enable completion of level 6 competencies. </v>
      </c>
      <c r="F20" s="106" t="str">
        <f>'Training Plan-Template'!V31</f>
        <v>After completing level 6 competence the apprentice will be able to present their portoflio of evidence towards the EPA and capstone module.</v>
      </c>
      <c r="G20" s="107" t="str">
        <f>'Training Plan-Template'!V31</f>
        <v>After completing level 6 competence the apprentice will be able to present their portoflio of evidence towards the EPA and capstone module.</v>
      </c>
      <c r="H20" s="115"/>
      <c r="I20" s="115"/>
    </row>
    <row r="21" spans="1:9" ht="60" x14ac:dyDescent="0.25">
      <c r="A21" s="115"/>
      <c r="B21" s="104" t="str">
        <f>'Training Plan-Template'!C32</f>
        <v>DA ODP - Managing Emergency Perioperative Practice and Critical Care</v>
      </c>
      <c r="C21" s="105">
        <f>'Training Plan-Template'!E32</f>
        <v>25</v>
      </c>
      <c r="D21" s="105">
        <f>'Training Plan-Template'!F32</f>
        <v>34</v>
      </c>
      <c r="E21" s="106" t="str">
        <f>'Training Plan-Template'!T32</f>
        <v xml:space="preserve">The apprentice will have completed bith anaesthetic, surgical and pacu competencies providing a knowledge and skills base to aid progression into emergency and obstetric care. </v>
      </c>
      <c r="F21" s="106" t="str">
        <f>'Training Plan-Template'!V32</f>
        <v>The apprentice will have a good knowledge base to aid their clinical development.</v>
      </c>
      <c r="G21" s="107" t="str">
        <f>'Training Plan-Template'!V32</f>
        <v>The apprentice will have a good knowledge base to aid their clinical development.</v>
      </c>
      <c r="H21" s="115"/>
      <c r="I21" s="115"/>
    </row>
    <row r="22" spans="1:9" ht="90" x14ac:dyDescent="0.25">
      <c r="A22" s="115"/>
      <c r="B22" s="104" t="str">
        <f>'Training Plan-Template'!C33</f>
        <v>The Advancing Practitioner</v>
      </c>
      <c r="C22" s="105">
        <f>'Training Plan-Template'!E33</f>
        <v>26</v>
      </c>
      <c r="D22" s="105">
        <f>'Training Plan-Template'!F33</f>
        <v>31</v>
      </c>
      <c r="E22" s="106" t="str">
        <f>'Training Plan-Template'!T33</f>
        <v>Discuss progress from the second year literature review into a more extended literature review and or research proposal. Where possible/appropriate discuss the apprentice involvement in data collection &amp; data analysis based on a service review/audit</v>
      </c>
      <c r="F22" s="106" t="str">
        <f>'Training Plan-Template'!V33</f>
        <v>As part of progress review amend the individual targets based on the feedback received within this module. With specific reference to the relevant KSB's</v>
      </c>
      <c r="G22" s="107" t="str">
        <f>'Training Plan-Template'!V33</f>
        <v>As part of progress review amend the individual targets based on the feedback received within this module. With specific reference to the relevant KSB's</v>
      </c>
      <c r="H22" s="115"/>
      <c r="I22" s="115"/>
    </row>
    <row r="23" spans="1:9" ht="60" x14ac:dyDescent="0.25">
      <c r="A23" s="115"/>
      <c r="B23" s="104" t="str">
        <f>'Training Plan-Template'!C34</f>
        <v>Professional Leadership</v>
      </c>
      <c r="C23" s="105">
        <f>'Training Plan-Template'!E34</f>
        <v>27</v>
      </c>
      <c r="D23" s="105">
        <f>'Training Plan-Template'!F34</f>
        <v>30</v>
      </c>
      <c r="E23" s="106" t="str">
        <f>'Training Plan-Template'!T34</f>
        <v>Under guidance of the mentor: Explore different leadership styles in practice.</v>
      </c>
      <c r="F23" s="106" t="str">
        <f>'Training Plan-Template'!V34</f>
        <v>As part of progress review amend the individual targets based on the feedback received within this module. With specific reference to the relevant KSB's</v>
      </c>
      <c r="G23" s="107" t="str">
        <f>'Training Plan-Template'!V34</f>
        <v>As part of progress review amend the individual targets based on the feedback received within this module. With specific reference to the relevant KSB's</v>
      </c>
      <c r="H23" s="115"/>
      <c r="I23" s="115"/>
    </row>
    <row r="24" spans="1:9" ht="75" x14ac:dyDescent="0.25">
      <c r="A24" s="115"/>
      <c r="B24" s="104" t="str">
        <f>'Training Plan-Template'!C35</f>
        <v>Working with Complexity in Practice</v>
      </c>
      <c r="C24" s="105">
        <f>'Training Plan-Template'!E35</f>
        <v>29</v>
      </c>
      <c r="D24" s="105">
        <f>'Training Plan-Template'!F35</f>
        <v>34</v>
      </c>
      <c r="E24" s="106" t="str">
        <f>'Training Plan-Template'!T35</f>
        <v>Explore complex case management and the integration of services at work, with emphasis of the impact this has on allied health practice at work. Enable learners to find out more about a service improvement or a service change.</v>
      </c>
      <c r="F24" s="106" t="str">
        <f>'Training Plan-Template'!V35</f>
        <v>As part of progress review amend the individual targets based on the feedback received within this module. With specific reference to the relevant KSB's</v>
      </c>
      <c r="G24" s="107" t="str">
        <f>'Training Plan-Template'!V35</f>
        <v>As part of progress review amend the individual targets based on the feedback received within this module. With specific reference to the relevant KSB's</v>
      </c>
      <c r="H24" s="115"/>
      <c r="I24" s="115"/>
    </row>
    <row r="25" spans="1:9" ht="60" x14ac:dyDescent="0.25">
      <c r="A25" s="115"/>
      <c r="B25" s="112" t="str">
        <f>'Training Plan-Template'!C36</f>
        <v>DA ODP - Capstone (EPA)</v>
      </c>
      <c r="C25" s="105">
        <f>'Training Plan-Template'!E36</f>
        <v>34</v>
      </c>
      <c r="D25" s="105">
        <f>'Training Plan-Template'!F36</f>
        <v>35</v>
      </c>
      <c r="E25" s="106" t="str">
        <f>'Training Plan-Template'!T36</f>
        <v xml:space="preserve">Alongside the workbased mentor, university link, the apprentice will have completed all the knowledge required to move towards their CAPSTONE module assessment. </v>
      </c>
      <c r="F25" s="106" t="str">
        <f>'Training Plan-Template'!V36</f>
        <v xml:space="preserve">The apprentice will be be able to register with the HCPC. </v>
      </c>
      <c r="G25" s="107" t="str">
        <f>'Training Plan-Template'!V36</f>
        <v xml:space="preserve">The apprentice will be be able to register with the HCPC. </v>
      </c>
      <c r="H25" s="115"/>
      <c r="I25" s="115"/>
    </row>
    <row r="26" spans="1:9" ht="14.25" customHeight="1" x14ac:dyDescent="0.25">
      <c r="A26" s="115"/>
      <c r="B26" s="108"/>
      <c r="C26" s="109"/>
      <c r="D26" s="109"/>
      <c r="E26" s="110"/>
      <c r="F26" s="110"/>
      <c r="G26" s="111"/>
      <c r="H26" s="115"/>
      <c r="I26" s="115"/>
    </row>
    <row r="27" spans="1:9" ht="53.25" customHeight="1" x14ac:dyDescent="0.25">
      <c r="A27" s="115"/>
      <c r="B27" s="113" t="str">
        <f>'Training Plan-Template'!C37</f>
        <v>EPA is the Assessment Board</v>
      </c>
      <c r="C27" s="115">
        <f>'Training Plan-Template'!E37</f>
        <v>0</v>
      </c>
      <c r="D27" s="115">
        <f>'Training Plan-Template'!F37</f>
        <v>0</v>
      </c>
      <c r="E27" s="115"/>
      <c r="F27" s="115"/>
      <c r="G27" s="115"/>
      <c r="H27" s="115"/>
      <c r="I27" s="115"/>
    </row>
    <row r="28" spans="1:9" ht="38.25" customHeight="1" x14ac:dyDescent="0.25">
      <c r="A28" s="115"/>
      <c r="B28" s="115"/>
      <c r="C28" s="115"/>
      <c r="D28" s="115"/>
      <c r="E28" s="115"/>
      <c r="F28" s="115"/>
      <c r="G28" s="115"/>
      <c r="H28" s="115"/>
      <c r="I28" s="115"/>
    </row>
    <row r="29" spans="1:9" ht="14.25" customHeight="1" x14ac:dyDescent="0.25">
      <c r="A29" s="115"/>
      <c r="B29" s="115"/>
      <c r="C29" s="115"/>
      <c r="D29" s="115"/>
      <c r="E29" s="115"/>
      <c r="F29" s="115"/>
      <c r="G29" s="115"/>
      <c r="H29" s="115"/>
      <c r="I29" s="115"/>
    </row>
    <row r="30" spans="1:9" ht="14.25" customHeight="1" x14ac:dyDescent="0.25">
      <c r="A30" s="115"/>
      <c r="B30" s="115"/>
      <c r="C30" s="115"/>
      <c r="D30" s="115"/>
      <c r="E30" s="115"/>
      <c r="F30" s="115"/>
      <c r="G30" s="115"/>
      <c r="H30" s="115"/>
      <c r="I30" s="115"/>
    </row>
    <row r="31" spans="1:9" ht="14.25" customHeight="1" x14ac:dyDescent="0.25">
      <c r="A31" s="115"/>
      <c r="B31" s="115"/>
      <c r="C31" s="115"/>
      <c r="D31" s="115"/>
      <c r="E31" s="115"/>
      <c r="F31" s="115"/>
      <c r="G31" s="115"/>
      <c r="H31" s="115"/>
      <c r="I31" s="115"/>
    </row>
    <row r="32" spans="1:9" ht="14.25" customHeight="1" x14ac:dyDescent="0.25">
      <c r="A32" s="115"/>
      <c r="H32" s="115"/>
      <c r="I32" s="115"/>
    </row>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sheetData>
  <mergeCells count="4">
    <mergeCell ref="B1:G1"/>
    <mergeCell ref="B2:G2"/>
    <mergeCell ref="B3:G3"/>
    <mergeCell ref="B4:G4"/>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2F216341C8D640840FC141B818DF13" ma:contentTypeVersion="8" ma:contentTypeDescription="Create a new document." ma:contentTypeScope="" ma:versionID="8eedaf952d5777951de077a2ac4c9541">
  <xsd:schema xmlns:xsd="http://www.w3.org/2001/XMLSchema" xmlns:xs="http://www.w3.org/2001/XMLSchema" xmlns:p="http://schemas.microsoft.com/office/2006/metadata/properties" xmlns:ns2="e5dc7cd7-ca08-4e11-b371-89cc7425e745" xmlns:ns3="2338e70c-3ca3-40b1-ba30-6ea23096f1ba" targetNamespace="http://schemas.microsoft.com/office/2006/metadata/properties" ma:root="true" ma:fieldsID="e14550e9042a4515afbe6848d8efbc38" ns2:_="" ns3:_="">
    <xsd:import namespace="e5dc7cd7-ca08-4e11-b371-89cc7425e745"/>
    <xsd:import namespace="2338e70c-3ca3-40b1-ba30-6ea23096f1b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c7cd7-ca08-4e11-b371-89cc7425e7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338e70c-3ca3-40b1-ba30-6ea23096f1ba"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41C62B8-3D6D-4A54-A51D-9D230EFF0E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dc7cd7-ca08-4e11-b371-89cc7425e745"/>
    <ds:schemaRef ds:uri="2338e70c-3ca3-40b1-ba30-6ea23096f1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484DBE-F755-4654-A2D5-626D3E886D37}">
  <ds:schemaRefs>
    <ds:schemaRef ds:uri="http://schemas.microsoft.com/sharepoint/v3/contenttype/forms"/>
  </ds:schemaRefs>
</ds:datastoreItem>
</file>

<file path=customXml/itemProps3.xml><?xml version="1.0" encoding="utf-8"?>
<ds:datastoreItem xmlns:ds="http://schemas.openxmlformats.org/officeDocument/2006/customXml" ds:itemID="{D8C26FD6-F373-4C66-AB62-772FBC8E0B2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2338e70c-3ca3-40b1-ba30-6ea23096f1ba"/>
    <ds:schemaRef ds:uri="http://purl.org/dc/elements/1.1/"/>
    <ds:schemaRef ds:uri="http://schemas.microsoft.com/office/2006/metadata/properties"/>
    <ds:schemaRef ds:uri="e5dc7cd7-ca08-4e11-b371-89cc7425e74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Training Plan-Template</vt:lpstr>
      <vt:lpstr>OTJT breakdown &amp; Pie chart</vt:lpstr>
      <vt:lpstr>Employer Plan on a Page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Alan Stafford</dc:creator>
  <cp:keywords/>
  <dc:description/>
  <cp:lastModifiedBy>Jackson, Kevin</cp:lastModifiedBy>
  <cp:revision/>
  <dcterms:created xsi:type="dcterms:W3CDTF">2016-10-28T08:33:31Z</dcterms:created>
  <dcterms:modified xsi:type="dcterms:W3CDTF">2023-02-28T11:10:22Z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261a5199-13e8-44bc-9a54-4cbd242e0149</vt:lpwstr>
  </property>
  <property fmtid="{D5CDD505-2E9C-101B-9397-08002B2CF9AE}" pid="3" name="ContentTypeId">
    <vt:lpwstr>0x010100532F216341C8D640840FC141B818DF13</vt:lpwstr>
  </property>
  <property fmtid="{D5CDD505-2E9C-101B-9397-08002B2CF9AE}" pid="4" name="Order">
    <vt:r8>2100</vt:r8>
  </property>
  <property fmtid="{D5CDD505-2E9C-101B-9397-08002B2CF9AE}" pid="5" name="WBLFSortOrder">
    <vt:r8>8</vt:r8>
  </property>
  <property fmtid="{D5CDD505-2E9C-101B-9397-08002B2CF9AE}" pid="6" name="WBLFTypeofDocument">
    <vt:lpwstr>Apprenticeship Templates</vt:lpwstr>
  </property>
</Properties>
</file>