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Process Documents\Onboarding\Training Plans\AIIR\"/>
    </mc:Choice>
  </mc:AlternateContent>
  <xr:revisionPtr revIDLastSave="0" documentId="13_ncr:1_{3B5EC285-BA12-4A3A-8861-1E3D6B3659BA}"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Page'!$A$1:$H$23</definedName>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2" l="1"/>
  <c r="F2" i="10"/>
  <c r="F1" i="10"/>
  <c r="B13" i="14"/>
  <c r="C13" i="14"/>
  <c r="D13" i="14"/>
  <c r="E13" i="14"/>
  <c r="F13" i="14"/>
  <c r="G13" i="14"/>
  <c r="B14" i="14"/>
  <c r="C14" i="14"/>
  <c r="D14" i="14"/>
  <c r="E14" i="14"/>
  <c r="F14" i="14"/>
  <c r="G14" i="14"/>
  <c r="B15" i="14"/>
  <c r="C15" i="14"/>
  <c r="D15" i="14"/>
  <c r="E15" i="14"/>
  <c r="F15" i="14"/>
  <c r="G15" i="14"/>
  <c r="B16" i="14"/>
  <c r="C16" i="14"/>
  <c r="D16" i="14"/>
  <c r="E16" i="14"/>
  <c r="F16" i="14"/>
  <c r="G16" i="14"/>
  <c r="B17" i="14"/>
  <c r="C17" i="14"/>
  <c r="D17" i="14"/>
  <c r="E17" i="14"/>
  <c r="B18" i="14"/>
  <c r="C18" i="14"/>
  <c r="D18" i="14"/>
  <c r="E18" i="14"/>
  <c r="F18" i="14"/>
  <c r="G18" i="14"/>
  <c r="B8" i="14"/>
  <c r="C8" i="14"/>
  <c r="D8" i="14"/>
  <c r="E8" i="14"/>
  <c r="F8" i="14"/>
  <c r="G8" i="14"/>
  <c r="B9" i="14"/>
  <c r="C9" i="14"/>
  <c r="D9" i="14"/>
  <c r="E9" i="14"/>
  <c r="F9" i="14"/>
  <c r="G9" i="14"/>
  <c r="B10" i="14"/>
  <c r="C10" i="14"/>
  <c r="D10" i="14"/>
  <c r="E10" i="14"/>
  <c r="F10" i="14"/>
  <c r="G10" i="14"/>
  <c r="G7" i="14"/>
  <c r="F7" i="14"/>
  <c r="E7" i="14"/>
  <c r="D7" i="14"/>
  <c r="C7" i="14"/>
  <c r="B7" i="14"/>
  <c r="B6" i="14"/>
  <c r="B3" i="14"/>
  <c r="B2" i="14"/>
  <c r="B1" i="14"/>
  <c r="I24" i="12"/>
  <c r="G12" i="14"/>
  <c r="G6" i="14"/>
  <c r="F12" i="14"/>
  <c r="F6" i="14"/>
  <c r="C12" i="14"/>
  <c r="D12" i="14"/>
  <c r="D6" i="14"/>
  <c r="C6" i="14"/>
  <c r="E12" i="14"/>
  <c r="E6" i="14"/>
  <c r="B12" i="14"/>
  <c r="B21" i="14"/>
  <c r="B22" i="14"/>
  <c r="Q30" i="12"/>
  <c r="L11" i="10"/>
  <c r="L10" i="10"/>
  <c r="L9" i="10"/>
  <c r="L8" i="10"/>
  <c r="L3" i="10"/>
  <c r="L4" i="10"/>
  <c r="L5" i="10"/>
  <c r="L6" i="10"/>
  <c r="L7" i="10"/>
  <c r="L2" i="10"/>
  <c r="H30" i="12"/>
  <c r="F5" i="10" s="1"/>
  <c r="K30" i="12"/>
  <c r="F9" i="10" s="1"/>
  <c r="M3" i="10" s="1"/>
  <c r="L30" i="12"/>
  <c r="F10" i="10" s="1"/>
  <c r="M4" i="10" s="1"/>
  <c r="M30" i="12"/>
  <c r="F11" i="10" s="1"/>
  <c r="M5" i="10" s="1"/>
  <c r="N30" i="12"/>
  <c r="F12" i="10" s="1"/>
  <c r="M6" i="10" s="1"/>
  <c r="O30" i="12"/>
  <c r="F13" i="10" s="1"/>
  <c r="P30" i="12"/>
  <c r="I8" i="10" s="1"/>
  <c r="R30" i="12"/>
  <c r="I9" i="10" s="1"/>
  <c r="M9" i="10" s="1"/>
  <c r="J30" i="12"/>
  <c r="F8" i="10" s="1"/>
  <c r="M2" i="10" s="1"/>
  <c r="I16" i="12"/>
  <c r="T24" i="12" l="1"/>
  <c r="S24" i="12"/>
  <c r="M8" i="10"/>
  <c r="M7" i="10"/>
  <c r="S16" i="12"/>
  <c r="T16" i="12"/>
  <c r="I26" i="12"/>
  <c r="S26" i="12" s="1"/>
  <c r="I20" i="12"/>
  <c r="T20" i="12" s="1"/>
  <c r="I19" i="12"/>
  <c r="T19" i="12" s="1"/>
  <c r="I28" i="12"/>
  <c r="I25" i="12"/>
  <c r="I23" i="12"/>
  <c r="I22" i="12"/>
  <c r="I18" i="12"/>
  <c r="I17" i="12"/>
  <c r="I30" i="12" l="1"/>
  <c r="S19" i="12"/>
  <c r="T26" i="12"/>
  <c r="S20" i="12"/>
  <c r="T17" i="12"/>
  <c r="S17" i="12"/>
  <c r="T18" i="12"/>
  <c r="S18" i="12"/>
  <c r="T22" i="12"/>
  <c r="S22" i="12"/>
  <c r="T23" i="12"/>
  <c r="S23" i="12"/>
  <c r="T25" i="12"/>
  <c r="S25" i="12"/>
  <c r="T28" i="12"/>
  <c r="S28" i="12"/>
  <c r="T30" i="12" l="1"/>
  <c r="I11" i="10" s="1"/>
  <c r="M11" i="10" s="1"/>
  <c r="S30" i="12"/>
  <c r="I10" i="10" s="1"/>
  <c r="M10" i="10" s="1"/>
  <c r="I11" i="12"/>
  <c r="F4" i="10" s="1"/>
  <c r="F6" i="10" s="1"/>
</calcChain>
</file>

<file path=xl/sharedStrings.xml><?xml version="1.0" encoding="utf-8"?>
<sst xmlns="http://schemas.openxmlformats.org/spreadsheetml/2006/main" count="172" uniqueCount="157">
  <si>
    <t>Apprenticeship Training Plan for:</t>
  </si>
  <si>
    <t>Chartered Town Planner</t>
  </si>
  <si>
    <t>https://www.instituteforapprenticeships.org/apprenticeship-standards/chartered-town-planner-degree/</t>
  </si>
  <si>
    <t>https://www.instituteforapprenticeships.org/media/2766/st0536_chartered-town-planner_l7_apforpublication_180319.pdf</t>
  </si>
  <si>
    <t>Level of Delivery and EPA</t>
  </si>
  <si>
    <t>Colour coding key for Mapping Modules to the KSBs</t>
  </si>
  <si>
    <t>Mandatory Components:</t>
  </si>
  <si>
    <t>MSc Urban Planning</t>
  </si>
  <si>
    <t>The Level 7 Chartered Town Planner Degree Apprenticeship offers a part-time study route for new and existing employees to progress into professional planning roles. There are two entry points: postgraduate level entry for employees with an undergraduate degree and an additional undergraduate component for those with A levels or needing a stepping stone to postgraduate study. this form deals with the postgraduate part.
On successful completion, all participants will gain the MSc Urban Planning (DA).
The Apprenticeship offers the opportunity for employees to expand and formalise their experience, with successful participants gaining Chartered Town Planner status on successful completion of the End Point Assessment.
Delivered over one day per week, the course adopts a blended learning approach with modules delivered through a combination of group seminars, lectures, work based  and professionally focused assessments self-directed learning and individual support.</t>
  </si>
  <si>
    <t>Strong Direct Relationship</t>
  </si>
  <si>
    <t>Definite but lesser focus</t>
  </si>
  <si>
    <t>Relevant but more contextual learning</t>
  </si>
  <si>
    <t>Duration of practical programme (years)</t>
  </si>
  <si>
    <t xml:space="preserve"> (excluding Gateway period and EPA)</t>
  </si>
  <si>
    <t>Off the Job Training Generic Target</t>
  </si>
  <si>
    <t>Off The Job Training Programme Specific Target</t>
  </si>
  <si>
    <t>(to be included in the ILR and delivered)</t>
  </si>
  <si>
    <t xml:space="preserve">K1 Planning theory, policy and practice </t>
  </si>
  <si>
    <t>K2 Planning and related law</t>
  </si>
  <si>
    <t xml:space="preserve">K3 Political framework </t>
  </si>
  <si>
    <t xml:space="preserve"> K4 Sustainability and resource management </t>
  </si>
  <si>
    <t>K5 Placemaking and design</t>
  </si>
  <si>
    <t>K6 Stakeholder engagement and community involvement</t>
  </si>
  <si>
    <t>K7 Economic framework</t>
  </si>
  <si>
    <t>K8 Professional ethics and ethical frameworks</t>
  </si>
  <si>
    <t>S1 Preparation of plans, policies and related documents</t>
  </si>
  <si>
    <t>S2 Plan implementation</t>
  </si>
  <si>
    <t>S3 Creative vision and design</t>
  </si>
  <si>
    <t>S4 Critical analysis and decision making</t>
  </si>
  <si>
    <t>K7 S5 Stakeholder management and leadership</t>
  </si>
  <si>
    <t xml:space="preserve">S6 Project management </t>
  </si>
  <si>
    <t>S7 Collaborative and multidisciplinary working</t>
  </si>
  <si>
    <t>S8 Interpersonal skills</t>
  </si>
  <si>
    <t>Behaviours</t>
  </si>
  <si>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</si>
  <si>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</si>
  <si>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</si>
  <si>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</si>
  <si>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</si>
  <si>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</si>
  <si>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</si>
  <si>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</si>
  <si>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</si>
  <si>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</si>
  <si>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</si>
  <si>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</si>
  <si>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 xml:space="preserve">Field work </t>
  </si>
  <si>
    <t xml:space="preserve">Academic and best practice reading </t>
  </si>
  <si>
    <t>Work Based Project / Applied Learning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</si>
  <si>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</si>
  <si>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</si>
  <si>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</si>
  <si>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Spatial planning in different contexts and development scales as well as planning policy at national, regional, local and neighbourhood levels.</t>
  </si>
  <si>
    <t>The plan led system and policy frameworks, local plans and neighbourhood plans. National policy statements for major infrastructure and other published Government guidance and initiatives.</t>
  </si>
  <si>
    <t>The purpose of planning and the nature and operation of the statutory land use planning system in the UK and the administrative legal and regulatory framework within which it operates related to the built and natural environment.</t>
  </si>
  <si>
    <t xml:space="preserve">The role of planning law in development management and the mechanisms used including planning applications, permissions, permitted development, conditions, planning agreements, enforcement and appeals. The regulatory requirements of plan making to ensure compliance with the necessary processes. </t>
  </si>
  <si>
    <t>The political nature of spatial planning and how planners work within democratic decision-making structures including levels of democracy.</t>
  </si>
  <si>
    <t>The role of councillors/politicians, consultees, town and community councils, members of the public, developers, voluntary and single interest groups. The various means of how interested parties can be involved in the planning process including submitting representations and the implications of challenging decisions and potential consequences.</t>
  </si>
  <si>
    <t>Sustainable development and how to balance the needs of communities, government and business, and a range of social, economic and environmental objectives in line with environmental legislation.</t>
  </si>
  <si>
    <t>The contribution that planning can make to the built and natural environment and the implications of climate change. How spatial planning supports efficient management of resources and use of land.</t>
  </si>
  <si>
    <t>·         Spatial design and master planning. Principles and processes for creating high quality places and enhancing the public realm for the benefit of all in society.</t>
  </si>
  <si>
    <t>The link between placemaking and health and wellbeing. The relationship between development proposals and their physical, cultural and social context, impact on amenity and the wider environment including transport and movement.</t>
  </si>
  <si>
    <t>Types of stakeholders including communities, consultees and statutory bodies. Importance of and reasons for engagement, principles of engagement and how to plan for and achieve effective engagement at each stage of the development process. Role of communication in planning and importance of working in an interdisciplinary context. Equality of opportunity.</t>
  </si>
  <si>
    <t>The economics of land and property markets and of the development process. The rationale of government intervention through planning. The implications for generating added value for the community.</t>
  </si>
  <si>
    <t>Development appraisal, viability and evaluation of the impact of planning decisions including planning requirements, agreements and/or conditions.</t>
  </si>
  <si>
    <t>The characteristics of a professional planner and importance of upholding the highest standards of ethical behaviour and commitment to maintaining and developing professional competence. The required standards of practice and ethics for Chartered Town Planners and the core ethical principles.</t>
  </si>
  <si>
    <t>Undertake research and analysis of information for planning policy formulation and to prepare material for policy, guidelines and advice.</t>
  </si>
  <si>
    <t>Implement policies and procedures set out in plans, legislation and related documents.</t>
  </si>
  <si>
    <t>Site appraisal, feasibility studies and other forms of study preparatory to the submission of a planning application. Planning enforcement, appeals and inquiries</t>
  </si>
  <si>
    <t>Produce creative and innovative design strategies, policies and solutions.</t>
  </si>
  <si>
    <t>Collect data using appropriate systems and software, undertake investigations and research to inform quantitative and qualitative analysis and appraisal.</t>
  </si>
  <si>
    <t>Weigh evidence and evaluate alternative planning solutions. Make clear, integrated responses and evidence-based decisions. Demonstrate sound judgement and the ability to balance varying objectives.</t>
  </si>
  <si>
    <t>Engage with and manage stakeholders and customers and build positive, relationships.</t>
  </si>
  <si>
    <t>Communicate, negotiate, advocate and mediate effectively and respond appropriately to resolve conflict.</t>
  </si>
  <si>
    <t>Define clear aims and objectives for projects.</t>
  </si>
  <si>
    <t>Use appropriate information technology. Lead and manage a process from start to finish, deliver projects to time and to budget and evaluate the outcome identifying actions for improvement and development.</t>
  </si>
  <si>
    <t>Work in partnership.</t>
  </si>
  <si>
    <t>Network, create and maintain an environment where information is shared.</t>
  </si>
  <si>
    <t>Communicate clearly in writing.</t>
  </si>
  <si>
    <t>Communicate clearly verbally. Negotiate and mediate.</t>
  </si>
  <si>
    <t>Work independently and as part of a team and lead others. Manage work and time. Customer and client care.</t>
  </si>
  <si>
    <t xml:space="preserve">B1 The five core principles of the RTPI’s Code of Professional Conduct
• Honesty and integrity
• Independent professional judgement
• Due care and diligence
• Equality and respect
• Professional behaviour
</t>
  </si>
  <si>
    <t>B2 Commitment to lifelong learning and reflective professional practice</t>
  </si>
  <si>
    <t>B3 Reliability, integrity and respect for confidentiality on work related and personal matters, including appropriate use of social media and information systems.</t>
  </si>
  <si>
    <t>B4 A focus on outcomes and a positive attitude</t>
  </si>
  <si>
    <t>B5 Curiosity and a desire to improve the built and natural environment</t>
  </si>
  <si>
    <t>BEFORE</t>
  </si>
  <si>
    <t>DURING</t>
  </si>
  <si>
    <t>AFTER</t>
  </si>
  <si>
    <t>Level 7 - Year 1</t>
  </si>
  <si>
    <t>DA Planning Theory and Context</t>
  </si>
  <si>
    <t>Familiarisation with 1 formal and informal meetings with colleagues/clients/applicants/politicians/stakeholders/members of the public. 2 Exposure to the political and negotiatory processes of planning 3 Exposure to complex  scenarios within planning.</t>
  </si>
  <si>
    <t>Experience and engagement 1 Engagement with the legal, professional  bureaucratic, procedural  and political systems  of planning e.g. submission of applications, attendance at planning committee, experience of conditions or enforcement activity or  appeals process. 2 Experience of stakeholder and community consultation processes or engagement with clients re planning requirements. 3 Observation of the role of the planner in negotiating between actors, planning aims, project aims, viability and feasibility. 4 Introduction to the RTPI code of conduct and employer in house conduct codes and relation to public and private practice.</t>
  </si>
  <si>
    <t>Consolidation and Expansion: The employer should ensure that the apprentice continues to engage with the KSBs encountered during the module and is presented with increasingly complex scenarios as they progress e.g. moving from observation to participation and leading. A key opportunity would be for the apprentice to mentor and support colleagues.</t>
  </si>
  <si>
    <t>DA Policies for Space and Place</t>
  </si>
  <si>
    <t>1 Familiarisation  with the range of policy documents within planning  2 Familiarity with the plan making process 3 Familiarity with the  role of policy in planning decisions.</t>
  </si>
  <si>
    <t xml:space="preserve">Experience and engagement 1 A placement within policy related work which could include: developing evidence bases; community, client  or stakeholder consultation; policy development of critique; policy review; land or project appraisals against policy. 2 This could be in relation to any scale of planning or policy area e.g. environmental, infrastructure, economic development, housing, transport, urban design, historic environment and health. </t>
  </si>
  <si>
    <t>Consolidation and Expansion: A policy related placement at some point in the apprenticeship.  An increase in the complexity and level of responsibility in dealing with policy related issues.</t>
  </si>
  <si>
    <t>DA Shaping Places</t>
  </si>
  <si>
    <t>Familiarisation 1 Familiarity with the role of planning in place making. This could be gained through exposure to submitting applications o reviewing applications re design quality and design outcomes or being involved in design related policy. Related themes include: sustainability; community consultation; client perspective; historic environment; rural or urban contexts; environmental design; urban design; residential design; public realm and movement networks; landscape design e.g. visual impact assessment; major infrastructure design.  A short introduction to any work based aspects of the assessment will be provided prior to the module.</t>
  </si>
  <si>
    <t>Experience and Engagement: A placement in a role with place making or design responsibilities e.g. the design aspects of planning statements, the development of design policy,  design review, conservation area appraisals or management plans, community consultation</t>
  </si>
  <si>
    <t>Consolidation and Expansion: A placemaking and design related placement at some point in the apprenticeship. An increase in the range of design issues and  level of complexity of design issues dealt with should be provided through the apprenticeship.</t>
  </si>
  <si>
    <t>DA Housing Planning and Development</t>
  </si>
  <si>
    <t>Familiarisation with the context and issues  for planning for housing and the housing development process.  This can include from a private or public sector perspective and in relation to policy, project or implementation stages. A short introduction to any work based aspects of the assessment will be provided in the semester prior to the module.</t>
  </si>
  <si>
    <t xml:space="preserve">A role that interfaces with dealing with an aspect of the housing development and planning process. This could include work on submitting or assessing residential applications; work on housing policy or evidence bases, land and development appraisals, the impacts of planning on project costs and viability appraisals and reviews </t>
  </si>
  <si>
    <t>Consolidation and Expansion: As the apprentice progresses the opportunity should be provided with experience of more complex aspects of the housing planning and development process or the processes at a larger scale. Apprentices should be provided with experience wider than householder or smaller scale applications</t>
  </si>
  <si>
    <t>DA Advanced Professional Practice</t>
  </si>
  <si>
    <t xml:space="preserve">Support the Skills scan accuracy and the Apprentice's attempt at the Starting Point Exercise
The apprentice should have been onboarded and attended all induction events. The apprentice should join the RTPI and become active in the local branch or any Young Planners local branch. The apprentice should have attended or be planned to attend all employer induction events and processes. A work place mentor should be in place. </t>
  </si>
  <si>
    <t xml:space="preserve">This module for the 24 months of the academic programme and provides apprentices with an opportunity to develop and explore their professional development skills and behaviours. Employers should provide. 1 Accessing opportunities for CPD including in house and professional courses  2 Engaging with work based mentor, time management systems and self-management of professional  3  Development of professional skills including relationships with colleagues, clients and the public 4 The apprentice should be using the module throughout the course to develop as a reflective practitioner and this should be reflected in e.g. the completion of the logs. </t>
  </si>
  <si>
    <t>The module is only completed in the final month of the academic programme. The knowledge, skills and behaviours the module focused on should be carried through gateway to inform the RTPI APC - EPA process.
Confirm opportunities for WBL experiences to support the Apprentice's action plan during the Apprenticeship Progress Reviewa. Utilising the STARE templates to ensure sufficient eviden  for end Point Assessment by the time of Gateway</t>
  </si>
  <si>
    <t>Level 7 - Year 2</t>
  </si>
  <si>
    <t>DA Sustainable Master Planning</t>
  </si>
  <si>
    <t>Exposure to larger scale residential or mixed use developments at any stage of the planning and development process e.g. policy development, scheme/project development, pre-application or application review. A short introduction to any work based aspects of the assessment will be provided in the semester prior to the module.</t>
  </si>
  <si>
    <t xml:space="preserve">Experience and Engagement 1 A Placement in a role related to master planning e.g. in relation to urban extension, major residential development, city or town centre master planning. This could be in any capacity e.g. policy or project development or design review or best practice review or Design code development.  The apprentice should be given the opportunity to experience planning as a larger scale,  pro-active and creative activity. </t>
  </si>
  <si>
    <t xml:space="preserve">Expansion and consolidation: At some point during the course the apprentice should undertake a placement or role as detailed for the duration of the module. This exposure should continue and ideally become more complex as the course progresses through the 2nd year of the academic programme. </t>
  </si>
  <si>
    <t>DA Environment and infrastructure</t>
  </si>
  <si>
    <t>Exposure to the role of planning in delivering and optimising infrastructure (e.g. transport, energy, waste and minerals, telecommunications, green/blue infrastructure) and protecting  environmental quality (e.g. landscape, biodiversity, air quality and nutrient neutrality). A short introduction to any work based aspects of the assessment will be provided in the semester prior to the start of the module.</t>
  </si>
  <si>
    <t>Experience and engagement : The apprentice should be provided with a placement, shadowing or other opportunities to engaged directly with the role of planning in delivering infrastructure and protecting environmental quality</t>
  </si>
  <si>
    <t xml:space="preserve">Consolidation and expansion: The apprentice should be provided with the opportunity to engage with more complex infrastructure/environmental planning projects and engagement with wider CPD training and development in this aspect of planning </t>
  </si>
  <si>
    <t>DA Applied Research Methods</t>
  </si>
  <si>
    <t xml:space="preserve">Familiarity with the role played by  research  in planning process. This could include data collection and analysis; spatial analysis at all scale  the development of evidence bases or the consultation processes.  In months 9,10,11 and 12 of the academic programme the employer and apprentice will need to identify a work/practice based research project opportunity.  This project will need to be in the apprentices chosen planning specialism  A briefing will be provided in the semester before the module commences. </t>
  </si>
  <si>
    <t>During the module the apprentice should be supported to develop their work based research project in their planning specialism</t>
  </si>
  <si>
    <t xml:space="preserve">Once the module is completed the Applied Research Project shifts into the Applied Research Project module. The employer though should still offer the apprentice opportunity to engage with different forms of planning research </t>
  </si>
  <si>
    <t>DA Planning and Growth</t>
  </si>
  <si>
    <t>Familiarity with the relationship between planning and economic development and the role played by planning in facilitating economic development. A short introduction to the work based aspects of the assessment will be provided in the semester before the module is delivered</t>
  </si>
  <si>
    <t xml:space="preserve">Experience: The apprentice should be provided with a placement, shadowing or other opportunities to engaged directly with the role of planning in economic development. This could be within a policy, project or implementation context. </t>
  </si>
  <si>
    <t>Consolidation and expansion: The apprentice should be provided with the opportunity to engage with more complex aspects of the relationship between planning and economic development and wider CPD training.</t>
  </si>
  <si>
    <t xml:space="preserve">DA Healthy Places </t>
  </si>
  <si>
    <t>Familiarity with the role of planning in  physical and mental health and individual and public health outcomes.   As part of RTPI accreditation Planning courses have to offer the opportunity for apprentices to specialise in one key area of planning and this is done partially through the Health Places module. Before the module commences apprentices will need to have identified their planning specialism from: Environmental Planning; Transport and Infrastructure; Urban Design and Development; Housing; Historic Environment; Economic Development and Healthy Places. Briefings will be provided at the start of the course and  in the semester before the module commences.</t>
  </si>
  <si>
    <t>Experience: The apprentice should be provided with a placement, shadowing or other opportunities to engage directly with the role of planning in health. This could be within a policy, project or implementation context.</t>
  </si>
  <si>
    <t>Consolidation and expansion, The apprentice should be provided with the opportunity to engage with more complex aspects of the relationship between planning and health and/or wider CPD opportunities in this area.</t>
  </si>
  <si>
    <t xml:space="preserve">DA Academic Advisor Sessions </t>
  </si>
  <si>
    <t>Apprentices will need to ensure they engage with any academic advice session pre-reading or preparation before the group and/or individual sessions.</t>
  </si>
  <si>
    <t xml:space="preserve">DA Applied Research Project </t>
  </si>
  <si>
    <t>Familiarisation with project management within planning and personal time management techniques.   In months 9,10,11 and 12 of the academic programme the employer and apprentice will need to identify a work/practice  based research project opportunity.  This project will need to be in the apprentices chosen specialism and the same specialism as detailed for the Healthy Places module.  A briefing will be provided in the semester before the module commences.</t>
  </si>
  <si>
    <t xml:space="preserve">The employer will need to provide time during months 21,22 and 23 for the apprentice to work on their Applied Research Project. </t>
  </si>
  <si>
    <t>The apprentice should be provided with opportunity to develop their project management skills, and mentoring should focus also onm career development up to and beyond the End Point Assessment.</t>
  </si>
  <si>
    <t>EPA</t>
  </si>
  <si>
    <t>Gateway Period</t>
  </si>
  <si>
    <t>Independent End Point Assessment</t>
  </si>
  <si>
    <t>Key</t>
  </si>
  <si>
    <t>Gateway Module is shaded blue</t>
  </si>
  <si>
    <t>Apprenticeship Standard:</t>
  </si>
  <si>
    <t>Data:</t>
  </si>
  <si>
    <t>Total Off The Job Training at full delivery:</t>
  </si>
  <si>
    <t xml:space="preserve">Recognised Prior Learning (RPL) </t>
  </si>
  <si>
    <t>Revised OTJT total after RPL deduction:</t>
  </si>
  <si>
    <t>Field Work</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</si>
  <si>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</si>
  <si>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</si>
  <si>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</si>
  <si>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</si>
  <si>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</si>
  <si>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</si>
  <si>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</si>
  <si>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</si>
  <si>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r>
      <t xml:space="preserve">Modules 
</t>
    </r>
    <r>
      <rPr>
        <sz val="14"/>
        <color rgb="FFFFFFFF"/>
        <rFont val="Calibri"/>
        <family val="2"/>
      </rPr>
      <t>(and other mandated training if applicable)
(All SHU delivered unless stated in brackets)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</si>
</sst>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0"/>
      <color theme="1"/>
      <name val="Arial"/>
      <family val="2"/>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
      <name val="Calibri"/>
      <family val="2"/>
      <scheme val="minor"/>
    </font>
    <font>
      <sz val="11"/>
      <color rgb="FF00B050"/>
      <name val="Calibri"/>
      <family val="2"/>
      <scheme val="minor"/>
    </font>
    <font>
      <sz val="11"/>
      <color rgb="FFFFC000"/>
      <name val="Calibri"/>
      <family val="2"/>
      <scheme val="minor"/>
    </font>
    <font>
      <u/>
      <sz val="11"/>
      <color theme="10"/>
      <name val="Calibri"/>
      <family val="2"/>
      <scheme val="minor"/>
    </font>
    <font>
      <u/>
      <sz val="11"/>
      <color rgb="FF00B050"/>
      <name val="Calibri"/>
      <family val="2"/>
      <scheme val="minor"/>
    </font>
    <font>
      <sz val="12"/>
      <color rgb="FF000000"/>
      <name val="Calibri"/>
      <family val="2"/>
    </font>
  </fonts>
  <fills count="20">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FFFF"/>
        <bgColor indexed="64"/>
      </patternFill>
    </fill>
    <fill>
      <patternFill patternType="solid">
        <fgColor rgb="FFFFFFFF"/>
        <bgColor rgb="FF000000"/>
      </patternFill>
    </fill>
  </fills>
  <borders count="6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style="dashed">
        <color indexed="64"/>
      </left>
      <right style="dashed">
        <color indexed="64"/>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top style="thin">
        <color rgb="FF000000"/>
      </top>
      <bottom style="thin">
        <color rgb="FF000000"/>
      </bottom>
      <diagonal/>
    </border>
  </borders>
  <cellStyleXfs count="2">
    <xf numFmtId="0" fontId="0" fillId="0" borderId="0"/>
    <xf numFmtId="0" fontId="28" fillId="0" borderId="0" applyNumberFormat="0" applyFill="0" applyBorder="0" applyAlignment="0" applyProtection="0"/>
  </cellStyleXfs>
  <cellXfs count="162">
    <xf numFmtId="0" fontId="0" fillId="0" borderId="0" xfId="0"/>
    <xf numFmtId="0" fontId="3" fillId="0" borderId="0" xfId="0" applyFont="1"/>
    <xf numFmtId="0" fontId="5" fillId="0" borderId="0" xfId="0" applyFont="1"/>
    <xf numFmtId="0" fontId="5" fillId="0" borderId="7" xfId="0" applyFont="1" applyBorder="1"/>
    <xf numFmtId="0" fontId="5" fillId="0" borderId="17" xfId="0" applyFont="1" applyBorder="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8" borderId="18" xfId="0" applyFill="1" applyBorder="1"/>
    <xf numFmtId="0" fontId="0" fillId="8" borderId="19" xfId="0" applyFill="1" applyBorder="1"/>
    <xf numFmtId="0" fontId="0" fillId="8" borderId="21"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4" xfId="0" applyFill="1" applyBorder="1"/>
    <xf numFmtId="0" fontId="7" fillId="8" borderId="27" xfId="0" applyFont="1" applyFill="1" applyBorder="1" applyAlignment="1">
      <alignment horizontal="center" vertical="center"/>
    </xf>
    <xf numFmtId="0" fontId="0" fillId="2" borderId="21" xfId="0" applyFill="1" applyBorder="1" applyAlignment="1">
      <alignment horizontal="center" vertical="center" wrapText="1"/>
    </xf>
    <xf numFmtId="164" fontId="0" fillId="2" borderId="21" xfId="0" applyNumberFormat="1" applyFill="1" applyBorder="1" applyAlignment="1">
      <alignment horizontal="center" vertical="center"/>
    </xf>
    <xf numFmtId="164" fontId="0" fillId="8" borderId="21" xfId="0" applyNumberFormat="1" applyFill="1" applyBorder="1" applyAlignment="1">
      <alignment vertical="center"/>
    </xf>
    <xf numFmtId="0" fontId="0" fillId="8" borderId="20" xfId="0" applyFill="1" applyBorder="1" applyAlignment="1">
      <alignment vertical="center" wrapText="1"/>
    </xf>
    <xf numFmtId="0" fontId="0" fillId="8" borderId="25" xfId="0" applyFill="1" applyBorder="1" applyAlignment="1">
      <alignment vertical="center" wrapText="1"/>
    </xf>
    <xf numFmtId="0" fontId="9" fillId="9" borderId="25" xfId="0" applyFont="1" applyFill="1" applyBorder="1" applyAlignment="1">
      <alignment horizontal="center" vertical="center" wrapText="1"/>
    </xf>
    <xf numFmtId="0" fontId="0" fillId="8" borderId="25" xfId="0" applyFill="1" applyBorder="1" applyAlignment="1">
      <alignment horizontal="center" vertical="center" wrapText="1"/>
    </xf>
    <xf numFmtId="0" fontId="8" fillId="10" borderId="20" xfId="0" applyFont="1" applyFill="1" applyBorder="1" applyAlignment="1">
      <alignment vertical="center" wrapText="1"/>
    </xf>
    <xf numFmtId="0" fontId="10" fillId="3" borderId="25" xfId="0" applyFont="1" applyFill="1" applyBorder="1" applyAlignment="1">
      <alignment vertical="center" wrapText="1"/>
    </xf>
    <xf numFmtId="0" fontId="11" fillId="3" borderId="21" xfId="0" applyFont="1" applyFill="1" applyBorder="1" applyAlignment="1">
      <alignment vertical="center"/>
    </xf>
    <xf numFmtId="0" fontId="10" fillId="3" borderId="26" xfId="0" applyFont="1" applyFill="1" applyBorder="1" applyAlignment="1">
      <alignment vertical="center" wrapText="1"/>
    </xf>
    <xf numFmtId="0" fontId="11" fillId="3" borderId="23" xfId="0" applyFont="1" applyFill="1" applyBorder="1" applyAlignment="1">
      <alignment vertical="center"/>
    </xf>
    <xf numFmtId="0" fontId="5" fillId="8" borderId="29" xfId="0" applyFont="1" applyFill="1" applyBorder="1"/>
    <xf numFmtId="0" fontId="2" fillId="2" borderId="28" xfId="0" applyFont="1" applyFill="1" applyBorder="1" applyAlignment="1">
      <alignment horizontal="center" textRotation="90" wrapText="1"/>
    </xf>
    <xf numFmtId="164" fontId="0" fillId="2" borderId="21" xfId="0" applyNumberFormat="1" applyFill="1" applyBorder="1" applyAlignment="1">
      <alignment horizontal="center" vertical="center" wrapText="1"/>
    </xf>
    <xf numFmtId="0" fontId="3" fillId="5" borderId="0" xfId="0" applyFont="1" applyFill="1" applyAlignment="1">
      <alignment horizontal="left"/>
    </xf>
    <xf numFmtId="0" fontId="7" fillId="8" borderId="27" xfId="0" applyFont="1" applyFill="1" applyBorder="1" applyAlignment="1">
      <alignment horizontal="center" vertical="center" wrapText="1"/>
    </xf>
    <xf numFmtId="0" fontId="14" fillId="2" borderId="28" xfId="0" applyFont="1" applyFill="1" applyBorder="1" applyAlignment="1">
      <alignment horizontal="center" textRotation="90" wrapText="1"/>
    </xf>
    <xf numFmtId="0" fontId="15" fillId="8" borderId="27" xfId="0" applyFont="1" applyFill="1" applyBorder="1" applyAlignment="1">
      <alignment horizontal="center" vertical="center" wrapText="1"/>
    </xf>
    <xf numFmtId="0" fontId="2" fillId="12" borderId="28" xfId="0" applyFont="1" applyFill="1" applyBorder="1" applyAlignment="1">
      <alignment horizontal="center" textRotation="90" wrapText="1"/>
    </xf>
    <xf numFmtId="0" fontId="2" fillId="5" borderId="0" xfId="0" applyFont="1" applyFill="1" applyAlignment="1">
      <alignment horizontal="right"/>
    </xf>
    <xf numFmtId="0" fontId="17" fillId="3" borderId="20" xfId="0" applyFont="1" applyFill="1" applyBorder="1" applyAlignment="1">
      <alignment vertical="center" wrapText="1"/>
    </xf>
    <xf numFmtId="0" fontId="17" fillId="3" borderId="22" xfId="0" applyFont="1" applyFill="1" applyBorder="1" applyAlignment="1">
      <alignment vertical="center" wrapText="1"/>
    </xf>
    <xf numFmtId="0" fontId="2" fillId="5" borderId="0" xfId="0" applyFont="1" applyFill="1" applyAlignment="1">
      <alignment horizontal="left" indent="1"/>
    </xf>
    <xf numFmtId="0" fontId="15" fillId="8" borderId="3" xfId="0" applyFont="1" applyFill="1" applyBorder="1" applyAlignment="1">
      <alignment horizontal="center" vertical="center" wrapText="1"/>
    </xf>
    <xf numFmtId="164" fontId="0" fillId="2" borderId="31" xfId="0" applyNumberFormat="1" applyFill="1" applyBorder="1" applyAlignment="1">
      <alignment horizontal="center" vertical="center" wrapText="1"/>
    </xf>
    <xf numFmtId="0" fontId="0" fillId="8" borderId="31" xfId="0" applyFill="1" applyBorder="1" applyAlignment="1">
      <alignment vertical="center"/>
    </xf>
    <xf numFmtId="0" fontId="11" fillId="3" borderId="31" xfId="0" applyFont="1" applyFill="1" applyBorder="1" applyAlignment="1">
      <alignment vertical="center"/>
    </xf>
    <xf numFmtId="0" fontId="11" fillId="3" borderId="32" xfId="0" applyFont="1" applyFill="1" applyBorder="1" applyAlignment="1">
      <alignment vertical="center"/>
    </xf>
    <xf numFmtId="0" fontId="0" fillId="0" borderId="34" xfId="0" applyBorder="1"/>
    <xf numFmtId="0" fontId="0" fillId="0" borderId="35" xfId="0" applyBorder="1"/>
    <xf numFmtId="0" fontId="0" fillId="0" borderId="36" xfId="0" applyBorder="1"/>
    <xf numFmtId="0" fontId="0" fillId="0" borderId="38" xfId="0" applyBorder="1"/>
    <xf numFmtId="0" fontId="0" fillId="0" borderId="39" xfId="0" applyBorder="1"/>
    <xf numFmtId="0" fontId="0" fillId="0" borderId="40" xfId="0" applyBorder="1"/>
    <xf numFmtId="0" fontId="13" fillId="12" borderId="35" xfId="0" applyFont="1" applyFill="1" applyBorder="1" applyAlignment="1">
      <alignment vertical="center" wrapText="1"/>
    </xf>
    <xf numFmtId="0" fontId="13" fillId="12" borderId="37" xfId="0" applyFont="1" applyFill="1" applyBorder="1" applyAlignment="1">
      <alignment vertical="center" wrapText="1"/>
    </xf>
    <xf numFmtId="0" fontId="13" fillId="12" borderId="38" xfId="0" applyFont="1" applyFill="1" applyBorder="1" applyAlignment="1">
      <alignment vertical="center" wrapText="1"/>
    </xf>
    <xf numFmtId="0" fontId="13" fillId="12" borderId="39" xfId="0" applyFont="1" applyFill="1" applyBorder="1" applyAlignment="1">
      <alignment vertical="center" wrapText="1"/>
    </xf>
    <xf numFmtId="0" fontId="18" fillId="8" borderId="33" xfId="0" applyFont="1" applyFill="1" applyBorder="1" applyAlignment="1">
      <alignment horizontal="center" vertical="center" wrapText="1"/>
    </xf>
    <xf numFmtId="0" fontId="18" fillId="8" borderId="6" xfId="0" applyFont="1" applyFill="1" applyBorder="1" applyAlignment="1">
      <alignment horizontal="center" vertical="center"/>
    </xf>
    <xf numFmtId="0" fontId="5" fillId="13" borderId="29" xfId="0" applyFont="1" applyFill="1" applyBorder="1"/>
    <xf numFmtId="0" fontId="18" fillId="8" borderId="6" xfId="0" applyFont="1" applyFill="1" applyBorder="1" applyAlignment="1">
      <alignment horizontal="center" vertical="center" wrapText="1"/>
    </xf>
    <xf numFmtId="0" fontId="18" fillId="8" borderId="1" xfId="0" applyFont="1" applyFill="1" applyBorder="1" applyAlignment="1">
      <alignment horizontal="center" vertical="center"/>
    </xf>
    <xf numFmtId="0" fontId="19" fillId="9" borderId="25" xfId="0" applyFont="1" applyFill="1" applyBorder="1" applyAlignment="1">
      <alignment horizontal="center" vertical="center" wrapText="1"/>
    </xf>
    <xf numFmtId="0" fontId="20" fillId="2" borderId="28" xfId="0" applyFont="1" applyFill="1" applyBorder="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3" borderId="0" xfId="0" applyFill="1"/>
    <xf numFmtId="0" fontId="0" fillId="14" borderId="0" xfId="0" applyFill="1"/>
    <xf numFmtId="0" fontId="21" fillId="14" borderId="0" xfId="0" applyFont="1" applyFill="1" applyAlignment="1">
      <alignment horizontal="center" vertical="center" wrapText="1"/>
    </xf>
    <xf numFmtId="0" fontId="0" fillId="5" borderId="0" xfId="0" applyFill="1" applyAlignment="1">
      <alignment vertical="center"/>
    </xf>
    <xf numFmtId="0" fontId="0" fillId="0" borderId="0" xfId="0" applyAlignment="1">
      <alignment vertical="center"/>
    </xf>
    <xf numFmtId="0" fontId="0" fillId="0" borderId="42" xfId="0" applyBorder="1" applyAlignment="1">
      <alignment horizontal="center" vertical="center" wrapText="1"/>
    </xf>
    <xf numFmtId="0" fontId="0" fillId="0" borderId="45" xfId="0" applyBorder="1" applyAlignment="1">
      <alignment horizontal="center" vertical="center" wrapText="1"/>
    </xf>
    <xf numFmtId="0" fontId="0" fillId="15" borderId="45" xfId="0" applyFill="1" applyBorder="1" applyAlignment="1">
      <alignment horizontal="center" vertical="center" wrapText="1"/>
    </xf>
    <xf numFmtId="0" fontId="0" fillId="0" borderId="48"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15" borderId="44" xfId="0" applyFill="1" applyBorder="1" applyAlignment="1">
      <alignment horizontal="left" vertical="center" wrapText="1" indent="1"/>
    </xf>
    <xf numFmtId="0" fontId="0" fillId="15" borderId="45" xfId="0" applyFill="1" applyBorder="1" applyAlignment="1">
      <alignment horizontal="left" vertical="center" wrapText="1" indent="1"/>
    </xf>
    <xf numFmtId="0" fontId="0" fillId="15" borderId="46" xfId="0" applyFill="1"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8" fillId="9" borderId="41" xfId="0" applyFont="1" applyFill="1" applyBorder="1" applyAlignment="1">
      <alignment horizontal="left" vertical="center" wrapText="1" indent="1"/>
    </xf>
    <xf numFmtId="0" fontId="18" fillId="9" borderId="44" xfId="0" applyFont="1" applyFill="1" applyBorder="1" applyAlignment="1">
      <alignment horizontal="left" vertical="center" wrapText="1" indent="1"/>
    </xf>
    <xf numFmtId="0" fontId="18" fillId="16" borderId="44" xfId="0" applyFont="1" applyFill="1" applyBorder="1" applyAlignment="1">
      <alignment horizontal="left" vertical="center" wrapText="1" indent="1"/>
    </xf>
    <xf numFmtId="0" fontId="18" fillId="11" borderId="47" xfId="0" applyFont="1" applyFill="1" applyBorder="1" applyAlignment="1">
      <alignment horizontal="left" vertical="center" wrapText="1" indent="1"/>
    </xf>
    <xf numFmtId="0" fontId="23" fillId="17" borderId="50" xfId="0" applyFont="1" applyFill="1" applyBorder="1" applyAlignment="1">
      <alignment horizontal="center" vertical="center" wrapText="1"/>
    </xf>
    <xf numFmtId="0" fontId="23" fillId="17" borderId="51" xfId="0" applyFont="1" applyFill="1" applyBorder="1" applyAlignment="1">
      <alignment horizontal="center" vertical="center" wrapText="1"/>
    </xf>
    <xf numFmtId="0" fontId="23" fillId="17" borderId="52" xfId="0" applyFont="1" applyFill="1" applyBorder="1" applyAlignment="1">
      <alignment horizontal="center" vertical="center" wrapText="1"/>
    </xf>
    <xf numFmtId="0" fontId="3" fillId="5" borderId="28" xfId="0" applyFont="1" applyFill="1" applyBorder="1" applyAlignment="1">
      <alignment horizontal="right"/>
    </xf>
    <xf numFmtId="0" fontId="3" fillId="5" borderId="28" xfId="0" applyFont="1" applyFill="1" applyBorder="1" applyAlignment="1">
      <alignment horizontal="right" vertical="center"/>
    </xf>
    <xf numFmtId="0" fontId="0" fillId="7" borderId="28" xfId="0" applyFill="1" applyBorder="1" applyAlignment="1">
      <alignment horizontal="center" vertical="center" wrapText="1"/>
    </xf>
    <xf numFmtId="0" fontId="0" fillId="7" borderId="28" xfId="0" applyFill="1" applyBorder="1" applyAlignment="1">
      <alignment horizontal="center" vertical="center" textRotation="90" wrapText="1"/>
    </xf>
    <xf numFmtId="0" fontId="0" fillId="6" borderId="28" xfId="0" applyFill="1" applyBorder="1" applyAlignment="1">
      <alignment horizontal="center" vertical="center" textRotation="90" wrapText="1"/>
    </xf>
    <xf numFmtId="0" fontId="0" fillId="4" borderId="28" xfId="0" applyFill="1" applyBorder="1" applyAlignment="1">
      <alignment horizontal="center" vertical="center" textRotation="90" wrapText="1"/>
    </xf>
    <xf numFmtId="0" fontId="0" fillId="6" borderId="28" xfId="0" applyFill="1" applyBorder="1" applyAlignment="1">
      <alignment horizontal="center" vertical="center" wrapText="1"/>
    </xf>
    <xf numFmtId="0" fontId="26" fillId="6" borderId="28" xfId="0" applyFont="1" applyFill="1" applyBorder="1" applyAlignment="1">
      <alignment horizontal="center" vertical="center" textRotation="90" wrapText="1"/>
    </xf>
    <xf numFmtId="0" fontId="0" fillId="4" borderId="28" xfId="0" applyFill="1" applyBorder="1" applyAlignment="1">
      <alignment horizontal="center" vertical="center" wrapText="1"/>
    </xf>
    <xf numFmtId="0" fontId="26" fillId="6" borderId="28"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13" fillId="12" borderId="53" xfId="0" applyFont="1" applyFill="1" applyBorder="1" applyAlignment="1">
      <alignment vertical="center" wrapText="1"/>
    </xf>
    <xf numFmtId="0" fontId="13" fillId="12" borderId="54" xfId="0" applyFont="1" applyFill="1" applyBorder="1" applyAlignment="1">
      <alignment vertical="center" wrapText="1"/>
    </xf>
    <xf numFmtId="0" fontId="13" fillId="12" borderId="55" xfId="0" applyFont="1" applyFill="1" applyBorder="1" applyAlignment="1">
      <alignment vertical="center" wrapText="1"/>
    </xf>
    <xf numFmtId="0" fontId="5" fillId="8" borderId="56" xfId="0" applyFont="1" applyFill="1" applyBorder="1"/>
    <xf numFmtId="0" fontId="25" fillId="6" borderId="28" xfId="0" applyFont="1" applyFill="1" applyBorder="1" applyAlignment="1">
      <alignment horizontal="center" vertical="center" textRotation="90" wrapText="1"/>
    </xf>
    <xf numFmtId="0" fontId="25" fillId="4" borderId="28" xfId="0" applyFont="1" applyFill="1" applyBorder="1" applyAlignment="1">
      <alignment horizontal="center" vertical="center" textRotation="90" wrapText="1"/>
    </xf>
    <xf numFmtId="0" fontId="25" fillId="7" borderId="28" xfId="0" applyFont="1" applyFill="1" applyBorder="1" applyAlignment="1">
      <alignment horizontal="center" vertical="center" textRotation="90" wrapText="1"/>
    </xf>
    <xf numFmtId="0" fontId="5" fillId="8" borderId="28" xfId="0" applyFont="1" applyFill="1" applyBorder="1"/>
    <xf numFmtId="0" fontId="12" fillId="6" borderId="28" xfId="0" applyFont="1" applyFill="1" applyBorder="1" applyAlignment="1">
      <alignment textRotation="90" wrapText="1"/>
    </xf>
    <xf numFmtId="0" fontId="12" fillId="4" borderId="28" xfId="0" applyFont="1" applyFill="1" applyBorder="1" applyAlignment="1">
      <alignment textRotation="90" wrapText="1"/>
    </xf>
    <xf numFmtId="0" fontId="9" fillId="9" borderId="20" xfId="0" applyFont="1" applyFill="1" applyBorder="1" applyAlignment="1">
      <alignment horizontal="left" vertical="center" wrapText="1" indent="1"/>
    </xf>
    <xf numFmtId="0" fontId="0" fillId="8" borderId="20" xfId="0" applyFill="1" applyBorder="1" applyAlignment="1">
      <alignment horizontal="left" vertical="center" wrapText="1" indent="1"/>
    </xf>
    <xf numFmtId="0" fontId="13" fillId="12" borderId="57" xfId="0" applyFont="1" applyFill="1" applyBorder="1" applyAlignment="1">
      <alignment vertical="center" wrapText="1"/>
    </xf>
    <xf numFmtId="0" fontId="13" fillId="12" borderId="58" xfId="0" applyFont="1" applyFill="1" applyBorder="1" applyAlignment="1">
      <alignment vertical="center" wrapText="1"/>
    </xf>
    <xf numFmtId="0" fontId="29" fillId="6" borderId="28" xfId="0" applyFont="1" applyFill="1" applyBorder="1" applyAlignment="1">
      <alignment horizontal="center" vertical="center" textRotation="90" wrapText="1"/>
    </xf>
    <xf numFmtId="0" fontId="26" fillId="7" borderId="28" xfId="0" applyFont="1" applyFill="1" applyBorder="1" applyAlignment="1">
      <alignment horizontal="center" vertical="center" wrapText="1"/>
    </xf>
    <xf numFmtId="0" fontId="2" fillId="18" borderId="0" xfId="0" applyFont="1" applyFill="1"/>
    <xf numFmtId="0" fontId="0" fillId="5" borderId="0" xfId="0" applyFill="1" applyAlignment="1">
      <alignment horizontal="left" vertical="center"/>
    </xf>
    <xf numFmtId="0" fontId="0" fillId="0" borderId="0" xfId="0" applyAlignment="1">
      <alignment horizontal="left" vertical="center"/>
    </xf>
    <xf numFmtId="0" fontId="30" fillId="19" borderId="0" xfId="0" applyFont="1" applyFill="1"/>
    <xf numFmtId="0" fontId="14" fillId="5" borderId="28" xfId="0" applyFont="1" applyFill="1" applyBorder="1" applyAlignment="1">
      <alignment horizontal="left" textRotation="90" wrapText="1"/>
    </xf>
    <xf numFmtId="0" fontId="14" fillId="5" borderId="61" xfId="0" applyFont="1" applyFill="1" applyBorder="1" applyAlignment="1">
      <alignment horizontal="left" textRotation="90" wrapText="1"/>
    </xf>
    <xf numFmtId="0" fontId="3" fillId="5" borderId="64" xfId="0" applyFont="1" applyFill="1" applyBorder="1" applyAlignment="1">
      <alignment wrapText="1"/>
    </xf>
    <xf numFmtId="1" fontId="0" fillId="5" borderId="0" xfId="0" applyNumberFormat="1" applyFill="1" applyAlignment="1">
      <alignment horizontal="right" vertical="center"/>
    </xf>
    <xf numFmtId="0" fontId="14" fillId="18" borderId="0" xfId="0" applyFont="1" applyFill="1" applyAlignment="1">
      <alignment horizontal="right"/>
    </xf>
    <xf numFmtId="0" fontId="3" fillId="5" borderId="62" xfId="0" applyFont="1" applyFill="1" applyBorder="1" applyAlignment="1">
      <alignment horizontal="left" vertical="center" wrapText="1" indent="1"/>
    </xf>
    <xf numFmtId="0" fontId="3" fillId="5" borderId="65" xfId="0" applyFont="1" applyFill="1" applyBorder="1" applyAlignment="1">
      <alignment horizontal="left" vertical="center" wrapText="1" indent="1"/>
    </xf>
    <xf numFmtId="0" fontId="3" fillId="5" borderId="59" xfId="0" applyFont="1" applyFill="1" applyBorder="1" applyAlignment="1">
      <alignment horizontal="center" vertical="center" wrapText="1" indent="1"/>
    </xf>
    <xf numFmtId="0" fontId="3" fillId="5" borderId="66" xfId="0" applyFont="1" applyFill="1" applyBorder="1" applyAlignment="1">
      <alignment horizontal="center" vertical="center" wrapText="1" indent="1"/>
    </xf>
    <xf numFmtId="0" fontId="3" fillId="5" borderId="59" xfId="0" applyFont="1" applyFill="1" applyBorder="1" applyAlignment="1">
      <alignment horizontal="center" vertical="center"/>
    </xf>
    <xf numFmtId="0" fontId="3" fillId="5" borderId="66" xfId="0" applyFont="1" applyFill="1" applyBorder="1" applyAlignment="1">
      <alignment horizontal="center" vertical="center"/>
    </xf>
    <xf numFmtId="0" fontId="3" fillId="5" borderId="60" xfId="0" applyFont="1" applyFill="1" applyBorder="1" applyAlignment="1">
      <alignment horizontal="center" vertical="center"/>
    </xf>
    <xf numFmtId="0" fontId="8" fillId="8" borderId="5" xfId="0" applyFont="1" applyFill="1" applyBorder="1" applyAlignment="1">
      <alignment horizontal="center" vertical="center" textRotation="90"/>
    </xf>
    <xf numFmtId="0" fontId="8" fillId="5" borderId="5" xfId="0" applyFont="1" applyFill="1" applyBorder="1" applyAlignment="1">
      <alignment horizontal="center" vertical="center" textRotation="90"/>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0" xfId="0" applyFill="1" applyBorder="1" applyAlignment="1">
      <alignment horizontal="left" wrapText="1" inden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3" fillId="5" borderId="59" xfId="0" applyFont="1" applyFill="1" applyBorder="1" applyAlignment="1">
      <alignment horizontal="left" vertical="center" wrapText="1" indent="1"/>
    </xf>
    <xf numFmtId="0" fontId="3" fillId="5" borderId="60" xfId="0" applyFont="1" applyFill="1" applyBorder="1" applyAlignment="1">
      <alignment horizontal="left" vertical="center" wrapText="1" indent="1"/>
    </xf>
    <xf numFmtId="0" fontId="3" fillId="5" borderId="63" xfId="0" applyFont="1" applyFill="1" applyBorder="1" applyAlignment="1">
      <alignment horizontal="left" vertical="center" wrapText="1" indent="1"/>
    </xf>
    <xf numFmtId="0" fontId="28" fillId="5" borderId="0" xfId="1" applyFill="1" applyAlignment="1">
      <alignment horizontal="left"/>
    </xf>
    <xf numFmtId="0" fontId="2" fillId="5" borderId="0" xfId="0" applyFont="1" applyFill="1" applyAlignment="1">
      <alignment horizontal="left"/>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3" fillId="5" borderId="0" xfId="0" applyFont="1" applyFill="1" applyAlignment="1">
      <alignment horizontal="left" vertical="center" wrapText="1" indent="1"/>
    </xf>
    <xf numFmtId="0" fontId="3" fillId="5" borderId="0" xfId="0" applyFont="1" applyFill="1" applyAlignment="1">
      <alignment horizontal="left" vertical="center" indent="1"/>
    </xf>
    <xf numFmtId="0" fontId="0" fillId="5" borderId="0" xfId="0" applyFill="1" applyAlignment="1">
      <alignment horizontal="left" vertical="center" wrapText="1"/>
    </xf>
    <xf numFmtId="0" fontId="0" fillId="5" borderId="0" xfId="0" applyFill="1" applyAlignment="1">
      <alignment horizontal="left"/>
    </xf>
    <xf numFmtId="0" fontId="22" fillId="5" borderId="0" xfId="0" applyFont="1" applyFill="1" applyAlignment="1">
      <alignment horizontal="center" vertical="center"/>
    </xf>
    <xf numFmtId="0" fontId="22" fillId="5"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pattFill prst="smGrid">
                <a:fgClr>
                  <a:srgbClr val="B8084F"/>
                </a:fgClr>
                <a:bgClr>
                  <a:schemeClr val="bg1"/>
                </a:bgClr>
              </a:patt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A-2E83-4F41-A747-AADE3B7B81BA}"/>
              </c:ext>
            </c:extLst>
          </c:dPt>
          <c:dPt>
            <c:idx val="8"/>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2E83-4F41-A747-AADE3B7B81BA}"/>
              </c:ext>
            </c:extLst>
          </c:dPt>
          <c:dPt>
            <c:idx val="9"/>
            <c:bubble3D val="0"/>
            <c:spPr>
              <a:solidFill>
                <a:srgbClr val="00B050"/>
              </a:solidFill>
              <a:ln w="19050">
                <a:solidFill>
                  <a:schemeClr val="lt1"/>
                </a:solidFill>
              </a:ln>
              <a:effectLst/>
            </c:spPr>
            <c:extLst>
              <c:ext xmlns:c16="http://schemas.microsoft.com/office/drawing/2014/chart" uri="{C3380CC4-5D6E-409C-BE32-E72D297353CC}">
                <c16:uniqueId val="{00000009-2E83-4F41-A747-AADE3B7B81BA}"/>
              </c:ext>
            </c:extLst>
          </c:dPt>
          <c:cat>
            <c:strRef>
              <c:f>'OTJT breakdown &amp; Pie chart'!$L$2:$L$11</c:f>
              <c:strCache>
                <c:ptCount val="10"/>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Field Work</c:v>
                </c:pt>
                <c:pt idx="7">
                  <c:v>Project Based / Applied Learning to meet Module Assessment</c:v>
                </c:pt>
                <c:pt idx="8">
                  <c:v>Time during working day to focus on assessment preparation</c:v>
                </c:pt>
                <c:pt idx="9">
                  <c:v>Employer-led Training activities (including experiential and project based learning)</c:v>
                </c:pt>
              </c:strCache>
            </c:strRef>
          </c:cat>
          <c:val>
            <c:numRef>
              <c:f>'OTJT breakdown &amp; Pie chart'!$M$2:$M$11</c:f>
              <c:numCache>
                <c:formatCode>General</c:formatCode>
                <c:ptCount val="10"/>
                <c:pt idx="0">
                  <c:v>94</c:v>
                </c:pt>
                <c:pt idx="1">
                  <c:v>94</c:v>
                </c:pt>
                <c:pt idx="2">
                  <c:v>4</c:v>
                </c:pt>
                <c:pt idx="3">
                  <c:v>27</c:v>
                </c:pt>
                <c:pt idx="4">
                  <c:v>11</c:v>
                </c:pt>
                <c:pt idx="5">
                  <c:v>6</c:v>
                </c:pt>
                <c:pt idx="6">
                  <c:v>6</c:v>
                </c:pt>
                <c:pt idx="7">
                  <c:v>50</c:v>
                </c:pt>
                <c:pt idx="8">
                  <c:v>143.89999999999992</c:v>
                </c:pt>
                <c:pt idx="9">
                  <c:v>135.89999999999992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2766/st0536_chartered-town-planner_l7_apforpublication_180319.pdf" TargetMode="External"/><Relationship Id="rId1" Type="http://schemas.openxmlformats.org/officeDocument/2006/relationships/hyperlink" Target="https://www.instituteforapprenticeships.org/apprenticeship-standards/chartered-town-planner-degre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J56"/>
  <sheetViews>
    <sheetView tabSelected="1" zoomScale="72" zoomScaleNormal="40" workbookViewId="0">
      <selection activeCell="C2" sqref="C2"/>
    </sheetView>
  </sheetViews>
  <sheetFormatPr defaultRowHeight="15" x14ac:dyDescent="0.2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20" width="7.42578125" customWidth="1"/>
    <col min="21" max="23" width="44.28515625" customWidth="1"/>
    <col min="24" max="26" width="16" style="2" customWidth="1"/>
    <col min="27" max="27" width="22.5703125" style="2" customWidth="1"/>
    <col min="28" max="28" width="16" style="2" customWidth="1"/>
    <col min="29" max="29" width="20" style="2" customWidth="1"/>
    <col min="30" max="33" width="16" style="2" customWidth="1"/>
    <col min="34" max="34" width="26" style="2" customWidth="1"/>
    <col min="35" max="36" width="16" style="2" customWidth="1"/>
    <col min="37" max="37" width="21.5703125" style="2" customWidth="1"/>
    <col min="38" max="38" width="21.85546875" style="2" customWidth="1"/>
    <col min="39" max="49" width="16" style="2" customWidth="1"/>
    <col min="50" max="52" width="16" customWidth="1"/>
    <col min="53" max="53" width="31.5703125" customWidth="1"/>
    <col min="54" max="57" width="16" customWidth="1"/>
  </cols>
  <sheetData>
    <row r="1" spans="1:62" ht="15.95" customHeight="1" x14ac:dyDescent="0.25">
      <c r="A1" s="5"/>
      <c r="B1" s="5"/>
      <c r="C1" s="5"/>
      <c r="D1" s="5"/>
      <c r="E1" s="5"/>
      <c r="F1" s="5"/>
      <c r="G1" s="5"/>
      <c r="H1" s="5"/>
      <c r="I1" s="5"/>
      <c r="J1" s="5"/>
      <c r="K1" s="5"/>
      <c r="L1" s="5"/>
      <c r="M1" s="5"/>
      <c r="N1" s="5"/>
      <c r="O1" s="5"/>
      <c r="P1" s="5"/>
      <c r="Q1" s="5"/>
      <c r="R1" s="5"/>
      <c r="S1" s="5"/>
      <c r="T1" s="5"/>
      <c r="U1" s="5"/>
      <c r="V1" s="5"/>
      <c r="W1" s="5"/>
      <c r="X1" s="6"/>
      <c r="Y1" s="6"/>
      <c r="Z1" s="6"/>
      <c r="AA1" s="6"/>
      <c r="AB1" s="6"/>
      <c r="AC1" s="6"/>
      <c r="AD1" s="6"/>
      <c r="AE1" s="6"/>
      <c r="AF1" s="6"/>
      <c r="AG1" s="6"/>
      <c r="AH1" s="6"/>
      <c r="AI1" s="6"/>
      <c r="AJ1" s="6"/>
      <c r="AK1" s="6"/>
      <c r="AL1" s="6"/>
      <c r="AM1" s="6"/>
      <c r="AN1" s="6"/>
      <c r="AO1" s="6"/>
      <c r="AP1" s="6"/>
      <c r="AQ1" s="6"/>
      <c r="AR1" s="6"/>
      <c r="AS1" s="6"/>
      <c r="AT1" s="6"/>
      <c r="AU1" s="6"/>
      <c r="AV1" s="6"/>
      <c r="AW1" s="6"/>
      <c r="AX1" s="5"/>
      <c r="AY1" s="5"/>
      <c r="AZ1" s="5"/>
      <c r="BA1" s="5"/>
      <c r="BB1" s="5"/>
      <c r="BC1" s="5"/>
      <c r="BD1" s="5"/>
      <c r="BE1" s="5"/>
      <c r="BF1" s="5"/>
      <c r="BG1" s="5"/>
      <c r="BH1" s="5"/>
      <c r="BI1" s="5"/>
      <c r="BJ1" s="5"/>
    </row>
    <row r="2" spans="1:62" s="1" customFormat="1" ht="25.5" customHeight="1" x14ac:dyDescent="0.3">
      <c r="A2" s="7"/>
      <c r="B2" s="7"/>
      <c r="C2" s="12" t="s">
        <v>0</v>
      </c>
      <c r="D2" s="12" t="s">
        <v>1</v>
      </c>
      <c r="E2" s="12"/>
      <c r="F2" s="12"/>
      <c r="G2" s="12"/>
      <c r="H2" s="12"/>
      <c r="I2" s="148" t="s">
        <v>2</v>
      </c>
      <c r="J2" s="149"/>
      <c r="K2" s="149"/>
      <c r="L2" s="149"/>
      <c r="M2" s="149"/>
      <c r="N2" s="149"/>
      <c r="O2" s="149"/>
      <c r="P2" s="149"/>
      <c r="Q2" s="149"/>
      <c r="R2" s="149"/>
      <c r="S2" s="149"/>
      <c r="T2" s="149"/>
      <c r="U2" s="149"/>
      <c r="V2" s="149"/>
      <c r="W2" s="149"/>
      <c r="X2" s="149"/>
      <c r="Y2" s="149"/>
      <c r="Z2" s="149"/>
      <c r="AA2" s="149"/>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row>
    <row r="3" spans="1:62" s="1" customFormat="1" ht="25.5" customHeight="1" x14ac:dyDescent="0.3">
      <c r="A3" s="7"/>
      <c r="B3" s="7"/>
      <c r="C3" s="13"/>
      <c r="D3" s="13"/>
      <c r="E3" s="13"/>
      <c r="F3" s="13"/>
      <c r="G3" s="13"/>
      <c r="H3" s="13"/>
      <c r="I3" s="148" t="s">
        <v>3</v>
      </c>
      <c r="J3" s="149"/>
      <c r="K3" s="149"/>
      <c r="L3" s="149"/>
      <c r="M3" s="149"/>
      <c r="N3" s="149"/>
      <c r="O3" s="149"/>
      <c r="P3" s="149"/>
      <c r="Q3" s="149"/>
      <c r="R3" s="149"/>
      <c r="S3" s="149"/>
      <c r="T3" s="149"/>
      <c r="U3" s="149"/>
      <c r="V3" s="149"/>
      <c r="W3" s="149"/>
      <c r="X3" s="149"/>
      <c r="Y3" s="149"/>
      <c r="Z3" s="149"/>
      <c r="AA3" s="149"/>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row>
    <row r="4" spans="1:62" s="1" customFormat="1" ht="25.5" customHeight="1" x14ac:dyDescent="0.3">
      <c r="A4" s="7"/>
      <c r="B4" s="7"/>
      <c r="C4" s="12" t="s">
        <v>4</v>
      </c>
      <c r="D4" s="13"/>
      <c r="E4" s="13"/>
      <c r="F4" s="13"/>
      <c r="G4" s="13"/>
      <c r="H4" s="13"/>
      <c r="I4" s="14">
        <v>7</v>
      </c>
      <c r="J4" s="14"/>
      <c r="K4" s="14"/>
      <c r="L4" s="14"/>
      <c r="M4" s="14"/>
      <c r="N4" s="14"/>
      <c r="O4" s="14"/>
      <c r="P4" s="14"/>
      <c r="Q4" s="14"/>
      <c r="R4" s="14"/>
      <c r="S4" s="14"/>
      <c r="T4" s="14"/>
      <c r="U4" s="14"/>
      <c r="V4" s="14"/>
      <c r="W4" s="14"/>
      <c r="X4" s="14"/>
      <c r="Y4" s="14"/>
      <c r="Z4" s="14"/>
      <c r="AA4" s="14"/>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row>
    <row r="5" spans="1:62" ht="25.5" customHeight="1" x14ac:dyDescent="0.3">
      <c r="A5" s="5"/>
      <c r="B5" s="5"/>
      <c r="C5" s="13"/>
      <c r="D5" s="13"/>
      <c r="E5" s="13"/>
      <c r="F5" s="13"/>
      <c r="G5" s="13"/>
      <c r="H5" s="13"/>
      <c r="I5" s="14"/>
      <c r="J5" s="14"/>
      <c r="K5" s="14"/>
      <c r="L5" s="14"/>
      <c r="M5" s="14"/>
      <c r="N5" s="14"/>
      <c r="O5" s="14"/>
      <c r="P5" s="14"/>
      <c r="Q5" s="14"/>
      <c r="R5" s="14"/>
      <c r="S5" s="14"/>
      <c r="T5" s="14"/>
      <c r="U5" s="14"/>
      <c r="V5" s="14"/>
      <c r="W5" s="14"/>
      <c r="X5" s="14"/>
      <c r="Y5" s="14"/>
      <c r="Z5" s="14"/>
      <c r="AA5" s="14"/>
      <c r="AB5" s="150" t="s">
        <v>5</v>
      </c>
      <c r="AC5" s="151"/>
      <c r="AD5" s="151"/>
      <c r="AE5" s="151"/>
      <c r="AF5" s="151"/>
      <c r="AG5" s="151"/>
      <c r="AH5" s="152"/>
      <c r="AI5" s="6"/>
      <c r="AJ5" s="6"/>
      <c r="AK5" s="6"/>
      <c r="AL5" s="6"/>
      <c r="AM5" s="6"/>
      <c r="AN5" s="6"/>
      <c r="AO5" s="6"/>
      <c r="AP5" s="6"/>
      <c r="AQ5" s="6"/>
      <c r="AR5" s="6"/>
      <c r="AS5" s="6"/>
      <c r="AT5" s="6"/>
      <c r="AU5" s="6"/>
      <c r="AV5" s="6"/>
      <c r="AW5" s="6"/>
      <c r="AX5" s="5"/>
      <c r="AY5" s="5"/>
      <c r="AZ5" s="5"/>
      <c r="BA5" s="5"/>
      <c r="BB5" s="5"/>
      <c r="BC5" s="5"/>
      <c r="BD5" s="5"/>
      <c r="BE5" s="5"/>
      <c r="BF5" s="5"/>
      <c r="BG5" s="5"/>
      <c r="BH5" s="5"/>
      <c r="BI5" s="5"/>
      <c r="BJ5" s="5"/>
    </row>
    <row r="6" spans="1:62" ht="25.5" customHeight="1" x14ac:dyDescent="0.3">
      <c r="A6" s="5"/>
      <c r="B6" s="5"/>
      <c r="C6" s="12" t="s">
        <v>6</v>
      </c>
      <c r="D6" s="12"/>
      <c r="E6" s="12"/>
      <c r="F6" s="12"/>
      <c r="G6" s="12"/>
      <c r="H6" s="12"/>
      <c r="I6" s="13" t="s">
        <v>7</v>
      </c>
      <c r="J6" s="13"/>
      <c r="K6" s="13"/>
      <c r="L6" s="13"/>
      <c r="M6" s="13"/>
      <c r="N6" s="13"/>
      <c r="O6" s="13"/>
      <c r="P6" s="13"/>
      <c r="Q6" s="13"/>
      <c r="R6" s="156" t="s">
        <v>8</v>
      </c>
      <c r="S6" s="157"/>
      <c r="T6" s="157"/>
      <c r="U6" s="157"/>
      <c r="V6" s="157"/>
      <c r="W6" s="157"/>
      <c r="X6" s="13"/>
      <c r="Y6" s="13"/>
      <c r="Z6" s="13"/>
      <c r="AA6" s="13"/>
      <c r="AB6" s="153" t="s">
        <v>9</v>
      </c>
      <c r="AC6" s="154"/>
      <c r="AD6" s="154"/>
      <c r="AE6" s="154"/>
      <c r="AF6" s="154"/>
      <c r="AG6" s="154"/>
      <c r="AH6" s="155"/>
      <c r="AI6" s="6"/>
      <c r="AJ6" s="6"/>
      <c r="AK6" s="6"/>
      <c r="AL6" s="6"/>
      <c r="AM6" s="6"/>
      <c r="AN6" s="6"/>
      <c r="AO6" s="6"/>
      <c r="AP6" s="6"/>
      <c r="AQ6" s="6"/>
      <c r="AR6" s="6"/>
      <c r="AS6" s="6"/>
      <c r="AT6" s="6"/>
      <c r="AU6" s="6"/>
      <c r="AV6" s="6"/>
      <c r="AW6" s="6"/>
      <c r="AX6" s="5"/>
      <c r="AY6" s="5"/>
      <c r="AZ6" s="5"/>
      <c r="BA6" s="5"/>
      <c r="BB6" s="5"/>
      <c r="BC6" s="5"/>
      <c r="BD6" s="5"/>
      <c r="BE6" s="5"/>
      <c r="BF6" s="5"/>
      <c r="BG6" s="5"/>
      <c r="BH6" s="5"/>
      <c r="BI6" s="5"/>
      <c r="BJ6" s="5"/>
    </row>
    <row r="7" spans="1:62" ht="25.5" customHeight="1" x14ac:dyDescent="0.3">
      <c r="A7" s="5"/>
      <c r="B7" s="5"/>
      <c r="C7" s="13"/>
      <c r="D7" s="13"/>
      <c r="E7" s="13"/>
      <c r="F7" s="13"/>
      <c r="G7" s="13"/>
      <c r="H7" s="13"/>
      <c r="I7" s="118"/>
      <c r="J7" s="118"/>
      <c r="K7" s="118"/>
      <c r="L7" s="118"/>
      <c r="M7" s="118"/>
      <c r="N7" s="118"/>
      <c r="O7" s="118"/>
      <c r="P7" s="118"/>
      <c r="Q7" s="118"/>
      <c r="R7" s="157"/>
      <c r="S7" s="157"/>
      <c r="T7" s="157"/>
      <c r="U7" s="157"/>
      <c r="V7" s="157"/>
      <c r="W7" s="157"/>
      <c r="X7" s="118"/>
      <c r="Y7" s="118"/>
      <c r="Z7" s="118"/>
      <c r="AA7" s="118"/>
      <c r="AB7" s="136" t="s">
        <v>10</v>
      </c>
      <c r="AC7" s="137"/>
      <c r="AD7" s="137"/>
      <c r="AE7" s="137"/>
      <c r="AF7" s="137"/>
      <c r="AG7" s="137"/>
      <c r="AH7" s="138"/>
      <c r="AI7" s="6"/>
      <c r="AJ7" s="6"/>
      <c r="AK7" s="6"/>
      <c r="AL7" s="6"/>
      <c r="AM7" s="6"/>
      <c r="AN7" s="6"/>
      <c r="AO7" s="6"/>
      <c r="AP7" s="6"/>
      <c r="AQ7" s="6"/>
      <c r="AR7" s="6"/>
      <c r="AS7" s="6"/>
      <c r="AT7" s="6"/>
      <c r="AU7" s="6"/>
      <c r="AV7" s="6"/>
      <c r="AW7" s="6"/>
      <c r="AX7" s="5"/>
      <c r="AY7" s="5"/>
      <c r="AZ7" s="5"/>
      <c r="BA7" s="5"/>
      <c r="BB7" s="5"/>
      <c r="BC7" s="5"/>
      <c r="BD7" s="5"/>
      <c r="BE7" s="5"/>
      <c r="BF7" s="5"/>
      <c r="BG7" s="5"/>
      <c r="BH7" s="5"/>
      <c r="BI7" s="5"/>
      <c r="BJ7" s="5"/>
    </row>
    <row r="8" spans="1:62" ht="25.5" customHeight="1" x14ac:dyDescent="0.3">
      <c r="A8" s="5"/>
      <c r="B8" s="5"/>
      <c r="C8" s="13"/>
      <c r="D8" s="13"/>
      <c r="E8" s="13"/>
      <c r="F8" s="13"/>
      <c r="G8" s="13"/>
      <c r="H8" s="13"/>
      <c r="I8" s="14"/>
      <c r="J8" s="14"/>
      <c r="K8" s="14"/>
      <c r="L8" s="14"/>
      <c r="M8" s="14"/>
      <c r="N8" s="14"/>
      <c r="O8" s="14"/>
      <c r="P8" s="14"/>
      <c r="Q8" s="14"/>
      <c r="R8" s="157"/>
      <c r="S8" s="157"/>
      <c r="T8" s="157"/>
      <c r="U8" s="157"/>
      <c r="V8" s="157"/>
      <c r="W8" s="157"/>
      <c r="X8" s="14"/>
      <c r="Y8" s="14"/>
      <c r="Z8" s="14"/>
      <c r="AA8" s="14"/>
      <c r="AB8" s="142" t="s">
        <v>11</v>
      </c>
      <c r="AC8" s="143"/>
      <c r="AD8" s="143"/>
      <c r="AE8" s="143"/>
      <c r="AF8" s="143"/>
      <c r="AG8" s="143"/>
      <c r="AH8" s="144"/>
      <c r="AI8" s="6"/>
      <c r="AJ8" s="6"/>
      <c r="AK8" s="6"/>
      <c r="AL8" s="6"/>
      <c r="AM8" s="6"/>
      <c r="AN8" s="6"/>
      <c r="AO8" s="6"/>
      <c r="AP8" s="6"/>
      <c r="AQ8" s="6"/>
      <c r="AR8" s="6"/>
      <c r="AS8" s="6"/>
      <c r="AT8" s="6"/>
      <c r="AU8" s="6"/>
      <c r="AV8" s="6"/>
      <c r="AW8" s="6"/>
      <c r="AX8" s="5"/>
      <c r="AY8" s="5"/>
      <c r="AZ8" s="5"/>
      <c r="BA8" s="5"/>
      <c r="BB8" s="5"/>
      <c r="BC8" s="5"/>
      <c r="BD8" s="5"/>
      <c r="BE8" s="5"/>
      <c r="BF8" s="5"/>
      <c r="BG8" s="5"/>
      <c r="BH8" s="5"/>
      <c r="BI8" s="5"/>
      <c r="BJ8" s="5"/>
    </row>
    <row r="9" spans="1:62" ht="25.5" customHeight="1" x14ac:dyDescent="0.3">
      <c r="A9" s="5"/>
      <c r="B9" s="5"/>
      <c r="C9" s="13" t="s">
        <v>12</v>
      </c>
      <c r="D9" s="13"/>
      <c r="E9" s="13"/>
      <c r="F9" s="13"/>
      <c r="G9" s="12"/>
      <c r="H9" s="12"/>
      <c r="I9" s="126">
        <v>24</v>
      </c>
      <c r="J9" s="40" t="s">
        <v>13</v>
      </c>
      <c r="K9" s="14"/>
      <c r="L9" s="14"/>
      <c r="M9" s="14"/>
      <c r="N9" s="14"/>
      <c r="O9" s="14"/>
      <c r="P9" s="14"/>
      <c r="Q9" s="14"/>
      <c r="R9" s="157"/>
      <c r="S9" s="157"/>
      <c r="T9" s="157"/>
      <c r="U9" s="157"/>
      <c r="V9" s="157"/>
      <c r="W9" s="157"/>
      <c r="X9" s="14"/>
      <c r="Y9" s="14"/>
      <c r="Z9" s="14"/>
      <c r="AA9" s="14"/>
      <c r="AB9" s="14"/>
      <c r="AC9" s="14"/>
      <c r="AD9" s="14"/>
      <c r="AE9" s="14"/>
      <c r="AF9" s="14"/>
      <c r="AG9" s="14"/>
      <c r="AH9" s="14"/>
      <c r="AI9" s="14"/>
      <c r="AJ9" s="14"/>
      <c r="AK9" s="6"/>
      <c r="AL9" s="6"/>
      <c r="AM9" s="6"/>
      <c r="AN9" s="6"/>
      <c r="AO9" s="6"/>
      <c r="AP9" s="6"/>
      <c r="AQ9" s="6"/>
      <c r="AR9" s="6"/>
      <c r="AS9" s="6"/>
      <c r="AT9" s="6"/>
      <c r="AU9" s="6"/>
      <c r="AV9" s="6"/>
      <c r="AW9" s="6"/>
      <c r="AX9" s="5"/>
      <c r="AY9" s="5"/>
      <c r="AZ9" s="5"/>
      <c r="BA9" s="5"/>
      <c r="BB9" s="5"/>
      <c r="BC9" s="5"/>
      <c r="BD9" s="5"/>
      <c r="BE9" s="5"/>
      <c r="BF9" s="5"/>
      <c r="BG9" s="5"/>
      <c r="BH9" s="5"/>
      <c r="BI9" s="5"/>
      <c r="BJ9" s="5"/>
    </row>
    <row r="10" spans="1:62" ht="25.5" customHeight="1" x14ac:dyDescent="0.3">
      <c r="A10" s="5"/>
      <c r="B10" s="5"/>
      <c r="C10" s="13" t="s">
        <v>14</v>
      </c>
      <c r="D10" s="13"/>
      <c r="E10" s="13"/>
      <c r="F10" s="13"/>
      <c r="G10" s="13"/>
      <c r="H10" s="13"/>
      <c r="I10" s="37">
        <f>46.4*6*I9/12</f>
        <v>556.79999999999995</v>
      </c>
      <c r="J10" s="13"/>
      <c r="K10" s="32"/>
      <c r="L10" s="32"/>
      <c r="M10" s="32"/>
      <c r="N10" s="32"/>
      <c r="O10" s="32"/>
      <c r="P10" s="32"/>
      <c r="Q10" s="32"/>
      <c r="R10" s="157"/>
      <c r="S10" s="157"/>
      <c r="T10" s="157"/>
      <c r="U10" s="157"/>
      <c r="V10" s="157"/>
      <c r="W10" s="157"/>
      <c r="X10" s="32"/>
      <c r="Y10" s="32"/>
      <c r="Z10" s="32"/>
      <c r="AA10" s="32"/>
      <c r="AB10" s="6"/>
      <c r="AC10" s="6"/>
      <c r="AD10" s="6"/>
      <c r="AE10" s="6"/>
      <c r="AF10" s="6"/>
      <c r="AG10" s="6"/>
      <c r="AH10" s="6"/>
      <c r="AI10" s="6"/>
      <c r="AJ10" s="6"/>
      <c r="AK10" s="6"/>
      <c r="AL10" s="6"/>
      <c r="AM10" s="6"/>
      <c r="AN10" s="6"/>
      <c r="AO10" s="6"/>
      <c r="AP10" s="6"/>
      <c r="AQ10" s="6"/>
      <c r="AR10" s="6"/>
      <c r="AS10" s="6"/>
      <c r="AT10" s="6"/>
      <c r="AU10" s="6"/>
      <c r="AV10" s="6"/>
      <c r="AW10" s="6"/>
      <c r="AX10" s="5"/>
      <c r="AY10" s="5"/>
      <c r="AZ10" s="5"/>
      <c r="BA10" s="5"/>
      <c r="BB10" s="5"/>
      <c r="BC10" s="5"/>
      <c r="BD10" s="5"/>
      <c r="BE10" s="5"/>
      <c r="BF10" s="5"/>
      <c r="BG10" s="5"/>
      <c r="BH10" s="5"/>
      <c r="BI10" s="5"/>
      <c r="BJ10" s="5"/>
    </row>
    <row r="11" spans="1:62" ht="25.5" customHeight="1" x14ac:dyDescent="0.3">
      <c r="A11" s="5"/>
      <c r="B11" s="5"/>
      <c r="C11" s="13" t="s">
        <v>15</v>
      </c>
      <c r="D11" s="13"/>
      <c r="E11" s="13"/>
      <c r="F11" s="13"/>
      <c r="G11" s="13"/>
      <c r="H11" s="13"/>
      <c r="I11" s="37">
        <f>SUM(J16:T29)</f>
        <v>572.79999999999973</v>
      </c>
      <c r="J11" s="40" t="s">
        <v>16</v>
      </c>
      <c r="K11" s="32"/>
      <c r="L11" s="32"/>
      <c r="M11" s="32"/>
      <c r="N11" s="32"/>
      <c r="O11" s="32"/>
      <c r="P11" s="32"/>
      <c r="Q11" s="32"/>
      <c r="R11" s="157"/>
      <c r="S11" s="157"/>
      <c r="T11" s="157"/>
      <c r="U11" s="157"/>
      <c r="V11" s="157"/>
      <c r="W11" s="157"/>
      <c r="X11" s="32"/>
      <c r="Y11" s="32"/>
      <c r="Z11" s="32"/>
      <c r="AA11" s="32"/>
      <c r="AB11" s="6"/>
      <c r="AC11" s="6"/>
      <c r="AD11" s="6"/>
      <c r="AE11" s="6"/>
      <c r="AF11" s="6"/>
      <c r="AG11" s="6"/>
      <c r="AH11" s="6"/>
      <c r="AI11" s="6"/>
      <c r="AJ11" s="6"/>
      <c r="AK11" s="6"/>
      <c r="AL11" s="6"/>
      <c r="AM11" s="6"/>
      <c r="AN11" s="6"/>
      <c r="AO11" s="6"/>
      <c r="AP11" s="6"/>
      <c r="AQ11" s="6"/>
      <c r="AR11" s="6"/>
      <c r="AS11" s="6"/>
      <c r="AT11" s="6"/>
      <c r="AU11" s="6"/>
      <c r="AV11" s="6"/>
      <c r="AW11" s="6"/>
      <c r="AX11" s="5"/>
      <c r="AY11" s="5"/>
      <c r="AZ11" s="5"/>
      <c r="BA11" s="5"/>
      <c r="BB11" s="5"/>
      <c r="BC11" s="5"/>
      <c r="BD11" s="5"/>
      <c r="BE11" s="5"/>
      <c r="BF11" s="5"/>
      <c r="BG11" s="5"/>
      <c r="BH11" s="5"/>
      <c r="BI11" s="5"/>
      <c r="BJ11" s="5"/>
    </row>
    <row r="12" spans="1:62" ht="21" customHeight="1" x14ac:dyDescent="0.25">
      <c r="A12" s="5"/>
      <c r="B12" s="5"/>
      <c r="C12" s="5"/>
      <c r="D12" s="5"/>
      <c r="E12" s="5"/>
      <c r="F12" s="5"/>
      <c r="G12" s="5"/>
      <c r="H12" s="5"/>
      <c r="I12" s="5"/>
      <c r="J12" s="5"/>
      <c r="K12" s="5"/>
      <c r="L12" s="5"/>
      <c r="M12" s="5"/>
      <c r="N12" s="5"/>
      <c r="O12" s="5"/>
      <c r="P12" s="5"/>
      <c r="Q12" s="5"/>
      <c r="R12" s="5"/>
      <c r="S12" s="5"/>
      <c r="T12" s="5"/>
      <c r="U12" s="5"/>
      <c r="V12" s="5"/>
      <c r="W12" s="5"/>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5"/>
      <c r="AY12" s="5"/>
      <c r="AZ12" s="5"/>
      <c r="BA12" s="5"/>
      <c r="BB12" s="5"/>
      <c r="BC12" s="5"/>
      <c r="BD12" s="5"/>
      <c r="BE12" s="5"/>
      <c r="BF12" s="5"/>
      <c r="BG12" s="5"/>
      <c r="BH12" s="5"/>
      <c r="BI12" s="5"/>
      <c r="BJ12" s="5"/>
    </row>
    <row r="13" spans="1:62" ht="50.25" customHeight="1" x14ac:dyDescent="0.25">
      <c r="A13" s="5"/>
      <c r="B13" s="5"/>
      <c r="C13" s="5"/>
      <c r="D13" s="5"/>
      <c r="E13" s="5"/>
      <c r="F13" s="5"/>
      <c r="G13" s="5"/>
      <c r="H13" s="5"/>
      <c r="I13" s="5"/>
      <c r="J13" s="5"/>
      <c r="K13" s="5"/>
      <c r="L13" s="5"/>
      <c r="M13" s="5"/>
      <c r="N13" s="5"/>
      <c r="O13" s="5"/>
      <c r="P13" s="5"/>
      <c r="Q13" s="5"/>
      <c r="R13" s="5"/>
      <c r="S13" s="5"/>
      <c r="T13" s="5"/>
      <c r="U13" s="5"/>
      <c r="V13" s="5"/>
      <c r="W13" s="5"/>
      <c r="X13" s="145" t="s">
        <v>17</v>
      </c>
      <c r="Y13" s="146"/>
      <c r="Z13" s="145" t="s">
        <v>18</v>
      </c>
      <c r="AA13" s="146"/>
      <c r="AB13" s="145" t="s">
        <v>19</v>
      </c>
      <c r="AC13" s="146"/>
      <c r="AD13" s="127" t="s">
        <v>20</v>
      </c>
      <c r="AE13" s="147"/>
      <c r="AF13" s="127" t="s">
        <v>21</v>
      </c>
      <c r="AG13" s="128"/>
      <c r="AH13" s="124" t="s">
        <v>22</v>
      </c>
      <c r="AI13" s="127" t="s">
        <v>23</v>
      </c>
      <c r="AJ13" s="128"/>
      <c r="AK13" s="124" t="s">
        <v>24</v>
      </c>
      <c r="AL13" s="124" t="s">
        <v>25</v>
      </c>
      <c r="AM13" s="127" t="s">
        <v>26</v>
      </c>
      <c r="AN13" s="128"/>
      <c r="AO13" s="124" t="s">
        <v>27</v>
      </c>
      <c r="AP13" s="127" t="s">
        <v>28</v>
      </c>
      <c r="AQ13" s="128"/>
      <c r="AR13" s="127" t="s">
        <v>29</v>
      </c>
      <c r="AS13" s="128"/>
      <c r="AT13" s="127" t="s">
        <v>30</v>
      </c>
      <c r="AU13" s="128"/>
      <c r="AV13" s="127" t="s">
        <v>31</v>
      </c>
      <c r="AW13" s="128"/>
      <c r="AX13" s="129" t="s">
        <v>32</v>
      </c>
      <c r="AY13" s="130"/>
      <c r="AZ13" s="130"/>
      <c r="BA13" s="131" t="s">
        <v>33</v>
      </c>
      <c r="BB13" s="132"/>
      <c r="BC13" s="132"/>
      <c r="BD13" s="132"/>
      <c r="BE13" s="133"/>
      <c r="BF13" s="5"/>
      <c r="BG13" s="5"/>
      <c r="BH13" s="5"/>
      <c r="BI13" s="5"/>
      <c r="BJ13" s="5"/>
    </row>
    <row r="14" spans="1:62" ht="377.45" customHeight="1" x14ac:dyDescent="0.25">
      <c r="A14" s="5"/>
      <c r="B14" s="5"/>
      <c r="C14" s="41" t="s">
        <v>156</v>
      </c>
      <c r="D14" s="16" t="s">
        <v>34</v>
      </c>
      <c r="E14" s="33" t="s">
        <v>35</v>
      </c>
      <c r="F14" s="33" t="s">
        <v>36</v>
      </c>
      <c r="G14" s="33" t="s">
        <v>37</v>
      </c>
      <c r="H14" s="35" t="s">
        <v>38</v>
      </c>
      <c r="I14" s="35" t="s">
        <v>39</v>
      </c>
      <c r="J14" s="30" t="s">
        <v>40</v>
      </c>
      <c r="K14" s="30" t="s">
        <v>41</v>
      </c>
      <c r="L14" s="30" t="s">
        <v>42</v>
      </c>
      <c r="M14" s="30" t="s">
        <v>43</v>
      </c>
      <c r="N14" s="34" t="s">
        <v>44</v>
      </c>
      <c r="O14" s="34" t="s">
        <v>45</v>
      </c>
      <c r="P14" s="30" t="s">
        <v>46</v>
      </c>
      <c r="Q14" s="30" t="s">
        <v>47</v>
      </c>
      <c r="R14" s="36" t="s">
        <v>48</v>
      </c>
      <c r="S14" s="36" t="s">
        <v>49</v>
      </c>
      <c r="T14" s="36" t="s">
        <v>50</v>
      </c>
      <c r="U14" s="139" t="s">
        <v>51</v>
      </c>
      <c r="V14" s="140"/>
      <c r="W14" s="141"/>
      <c r="X14" s="123" t="s">
        <v>52</v>
      </c>
      <c r="Y14" s="123" t="s">
        <v>53</v>
      </c>
      <c r="Z14" s="122" t="s">
        <v>54</v>
      </c>
      <c r="AA14" s="122" t="s">
        <v>55</v>
      </c>
      <c r="AB14" s="122" t="s">
        <v>56</v>
      </c>
      <c r="AC14" s="122" t="s">
        <v>57</v>
      </c>
      <c r="AD14" s="122" t="s">
        <v>58</v>
      </c>
      <c r="AE14" s="122" t="s">
        <v>59</v>
      </c>
      <c r="AF14" s="122" t="s">
        <v>60</v>
      </c>
      <c r="AG14" s="122" t="s">
        <v>61</v>
      </c>
      <c r="AH14" s="123" t="s">
        <v>62</v>
      </c>
      <c r="AI14" s="122" t="s">
        <v>63</v>
      </c>
      <c r="AJ14" s="122" t="s">
        <v>64</v>
      </c>
      <c r="AK14" s="122" t="s">
        <v>65</v>
      </c>
      <c r="AL14" s="122" t="s">
        <v>66</v>
      </c>
      <c r="AM14" s="122" t="s">
        <v>67</v>
      </c>
      <c r="AN14" s="122" t="s">
        <v>68</v>
      </c>
      <c r="AO14" s="122" t="s">
        <v>69</v>
      </c>
      <c r="AP14" s="122" t="s">
        <v>70</v>
      </c>
      <c r="AQ14" s="122" t="s">
        <v>71</v>
      </c>
      <c r="AR14" s="122" t="s">
        <v>72</v>
      </c>
      <c r="AS14" s="122" t="s">
        <v>73</v>
      </c>
      <c r="AT14" s="122" t="s">
        <v>74</v>
      </c>
      <c r="AU14" s="122" t="s">
        <v>75</v>
      </c>
      <c r="AV14" s="122" t="s">
        <v>76</v>
      </c>
      <c r="AW14" s="122" t="s">
        <v>77</v>
      </c>
      <c r="AX14" s="123" t="s">
        <v>78</v>
      </c>
      <c r="AY14" s="123" t="s">
        <v>79</v>
      </c>
      <c r="AZ14" s="123" t="s">
        <v>80</v>
      </c>
      <c r="BA14" s="123" t="s">
        <v>81</v>
      </c>
      <c r="BB14" s="123" t="s">
        <v>82</v>
      </c>
      <c r="BC14" s="123" t="s">
        <v>83</v>
      </c>
      <c r="BD14" s="123" t="s">
        <v>84</v>
      </c>
      <c r="BE14" s="123" t="s">
        <v>85</v>
      </c>
      <c r="BF14" s="5"/>
      <c r="BG14" s="5"/>
      <c r="BH14" s="5"/>
      <c r="BI14" s="5"/>
      <c r="BJ14" s="5"/>
    </row>
    <row r="15" spans="1:62" ht="23.45" customHeight="1" x14ac:dyDescent="0.25">
      <c r="A15" s="5"/>
      <c r="B15" s="5"/>
      <c r="C15" s="9"/>
      <c r="D15" s="15"/>
      <c r="E15" s="15"/>
      <c r="F15" s="15"/>
      <c r="G15" s="15"/>
      <c r="H15" s="15"/>
      <c r="I15" s="10"/>
      <c r="J15" s="10"/>
      <c r="K15" s="10"/>
      <c r="L15" s="10"/>
      <c r="M15" s="10"/>
      <c r="N15" s="10"/>
      <c r="O15" s="10"/>
      <c r="P15" s="10"/>
      <c r="Q15" s="10"/>
      <c r="R15" s="10"/>
      <c r="S15" s="10"/>
      <c r="T15" s="10"/>
      <c r="U15" s="56" t="s">
        <v>86</v>
      </c>
      <c r="V15" s="57" t="s">
        <v>87</v>
      </c>
      <c r="W15" s="57" t="s">
        <v>88</v>
      </c>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5"/>
      <c r="BG15" s="5"/>
      <c r="BH15" s="5"/>
      <c r="BI15" s="5"/>
      <c r="BJ15" s="5"/>
    </row>
    <row r="16" spans="1:62" ht="239.25" customHeight="1" x14ac:dyDescent="0.25">
      <c r="A16" s="5"/>
      <c r="B16" s="134" t="s">
        <v>89</v>
      </c>
      <c r="C16" s="112" t="s">
        <v>90</v>
      </c>
      <c r="D16" s="22">
        <v>20</v>
      </c>
      <c r="E16" s="22">
        <v>1</v>
      </c>
      <c r="F16" s="22">
        <v>4</v>
      </c>
      <c r="G16" s="22"/>
      <c r="H16" s="22">
        <v>0</v>
      </c>
      <c r="I16" s="18">
        <f>(($D16/(SUM($D$16:$D$30)))*($I$10))-H16</f>
        <v>46.399999999999991</v>
      </c>
      <c r="J16" s="17">
        <v>11</v>
      </c>
      <c r="K16" s="17">
        <v>11</v>
      </c>
      <c r="L16" s="17"/>
      <c r="M16" s="17">
        <v>2</v>
      </c>
      <c r="N16" s="17"/>
      <c r="O16" s="17"/>
      <c r="P16" s="17"/>
      <c r="Q16" s="17"/>
      <c r="R16" s="17"/>
      <c r="S16" s="31">
        <f>(I16-(SUM(J16:R16)))/2</f>
        <v>11.199999999999996</v>
      </c>
      <c r="T16" s="42">
        <f>(I16-(SUM(J16:R16)))/2</f>
        <v>11.199999999999996</v>
      </c>
      <c r="U16" s="52" t="s">
        <v>91</v>
      </c>
      <c r="V16" s="52" t="s">
        <v>92</v>
      </c>
      <c r="W16" s="102" t="s">
        <v>93</v>
      </c>
      <c r="X16" s="93"/>
      <c r="Y16" s="93"/>
      <c r="Z16" s="97"/>
      <c r="AA16" s="97"/>
      <c r="AB16" s="97"/>
      <c r="AC16" s="97"/>
      <c r="AD16" s="99"/>
      <c r="AE16" s="99"/>
      <c r="AF16" s="96"/>
      <c r="AG16" s="96"/>
      <c r="AH16" s="95"/>
      <c r="AI16" s="95"/>
      <c r="AJ16" s="96"/>
      <c r="AK16" s="95"/>
      <c r="AL16" s="96"/>
      <c r="AM16" s="96"/>
      <c r="AN16" s="96"/>
      <c r="AO16" s="96"/>
      <c r="AP16" s="96"/>
      <c r="AQ16" s="94"/>
      <c r="AR16" s="106"/>
      <c r="AS16" s="106"/>
      <c r="AT16" s="107"/>
      <c r="AU16" s="107"/>
      <c r="AV16" s="95"/>
      <c r="AW16" s="95"/>
      <c r="AX16" s="95"/>
      <c r="AY16" s="94"/>
      <c r="AZ16" s="94"/>
      <c r="BA16" s="95"/>
      <c r="BB16" s="95"/>
      <c r="BC16" s="95"/>
      <c r="BD16" s="95"/>
      <c r="BE16" s="95"/>
      <c r="BF16" s="5"/>
      <c r="BG16" s="5"/>
      <c r="BH16" s="5"/>
      <c r="BI16" s="5"/>
      <c r="BJ16" s="5"/>
    </row>
    <row r="17" spans="1:62" ht="176.25" customHeight="1" x14ac:dyDescent="0.25">
      <c r="A17" s="5"/>
      <c r="B17" s="134"/>
      <c r="C17" s="112" t="s">
        <v>94</v>
      </c>
      <c r="D17" s="22">
        <v>20</v>
      </c>
      <c r="E17" s="22">
        <v>1</v>
      </c>
      <c r="F17" s="22">
        <v>4</v>
      </c>
      <c r="G17" s="22"/>
      <c r="H17" s="22">
        <v>0</v>
      </c>
      <c r="I17" s="18">
        <f>(($D17/(SUM($D$16:$D$30)))*($I$10))-H17</f>
        <v>46.399999999999991</v>
      </c>
      <c r="J17" s="17">
        <v>11</v>
      </c>
      <c r="K17" s="17">
        <v>11</v>
      </c>
      <c r="L17" s="17"/>
      <c r="M17" s="17">
        <v>2</v>
      </c>
      <c r="N17" s="17"/>
      <c r="O17" s="17"/>
      <c r="P17" s="17"/>
      <c r="Q17" s="17"/>
      <c r="R17" s="17"/>
      <c r="S17" s="31">
        <f t="shared" ref="S17:S20" si="0">(I17-(SUM(J17:R17)))/2</f>
        <v>11.199999999999996</v>
      </c>
      <c r="T17" s="42">
        <f t="shared" ref="T17:T20" si="1">(I17-(SUM(J17:R17)))/2</f>
        <v>11.199999999999996</v>
      </c>
      <c r="U17" s="52" t="s">
        <v>95</v>
      </c>
      <c r="V17" s="53" t="s">
        <v>96</v>
      </c>
      <c r="W17" s="103" t="s">
        <v>97</v>
      </c>
      <c r="X17" s="97"/>
      <c r="Y17" s="97"/>
      <c r="Z17" s="97"/>
      <c r="AA17" s="97"/>
      <c r="AB17" s="97"/>
      <c r="AC17" s="97"/>
      <c r="AD17" s="97"/>
      <c r="AE17" s="97"/>
      <c r="AF17" s="96"/>
      <c r="AG17" s="98"/>
      <c r="AH17" s="95"/>
      <c r="AI17" s="94"/>
      <c r="AJ17" s="95"/>
      <c r="AK17" s="94"/>
      <c r="AL17" s="98"/>
      <c r="AM17" s="96"/>
      <c r="AN17" s="96"/>
      <c r="AO17" s="96"/>
      <c r="AP17" s="95"/>
      <c r="AQ17" s="96"/>
      <c r="AR17" s="106"/>
      <c r="AS17" s="106"/>
      <c r="AT17" s="108"/>
      <c r="AU17" s="108"/>
      <c r="AV17" s="95"/>
      <c r="AW17" s="95"/>
      <c r="AX17" s="95"/>
      <c r="AY17" s="95"/>
      <c r="AZ17" s="96"/>
      <c r="BA17" s="95"/>
      <c r="BB17" s="98"/>
      <c r="BC17" s="95"/>
      <c r="BD17" s="95"/>
      <c r="BE17" s="95"/>
      <c r="BF17" s="5"/>
      <c r="BG17" s="5"/>
      <c r="BH17" s="5"/>
      <c r="BI17" s="5"/>
      <c r="BJ17" s="5"/>
    </row>
    <row r="18" spans="1:62" ht="234" customHeight="1" x14ac:dyDescent="0.25">
      <c r="A18" s="5"/>
      <c r="B18" s="134"/>
      <c r="C18" s="112" t="s">
        <v>98</v>
      </c>
      <c r="D18" s="22">
        <v>20</v>
      </c>
      <c r="E18" s="22">
        <v>4</v>
      </c>
      <c r="F18" s="22">
        <v>7</v>
      </c>
      <c r="G18" s="22"/>
      <c r="H18" s="22">
        <v>0</v>
      </c>
      <c r="I18" s="18">
        <f>(($D18/(SUM($D$16:$D$30)))*($I$10))-H18</f>
        <v>46.399999999999991</v>
      </c>
      <c r="J18" s="17">
        <v>8</v>
      </c>
      <c r="K18" s="17">
        <v>8</v>
      </c>
      <c r="L18" s="17"/>
      <c r="M18" s="17">
        <v>2</v>
      </c>
      <c r="N18" s="17">
        <v>3</v>
      </c>
      <c r="O18" s="17"/>
      <c r="P18" s="17">
        <v>3</v>
      </c>
      <c r="Q18" s="17"/>
      <c r="R18" s="17"/>
      <c r="S18" s="31">
        <f t="shared" si="0"/>
        <v>11.199999999999996</v>
      </c>
      <c r="T18" s="42">
        <f t="shared" si="1"/>
        <v>11.199999999999996</v>
      </c>
      <c r="U18" s="52" t="s">
        <v>99</v>
      </c>
      <c r="V18" s="53" t="s">
        <v>100</v>
      </c>
      <c r="W18" s="103" t="s">
        <v>101</v>
      </c>
      <c r="X18" s="97"/>
      <c r="Y18" s="97"/>
      <c r="Z18" s="99"/>
      <c r="AA18" s="99"/>
      <c r="AB18" s="99"/>
      <c r="AC18" s="99"/>
      <c r="AD18" s="97"/>
      <c r="AE18" s="97"/>
      <c r="AF18" s="95"/>
      <c r="AG18" s="98"/>
      <c r="AH18" s="94"/>
      <c r="AI18" s="96"/>
      <c r="AJ18" s="96"/>
      <c r="AK18" s="94"/>
      <c r="AL18" s="95"/>
      <c r="AM18" s="98"/>
      <c r="AN18" s="98"/>
      <c r="AO18" s="95"/>
      <c r="AP18" s="96"/>
      <c r="AQ18" s="95"/>
      <c r="AR18" s="107"/>
      <c r="AS18" s="108"/>
      <c r="AT18" s="106"/>
      <c r="AU18" s="107"/>
      <c r="AV18" s="96"/>
      <c r="AW18" s="96"/>
      <c r="AX18" s="95"/>
      <c r="AY18" s="98"/>
      <c r="AZ18" s="96"/>
      <c r="BA18" s="94"/>
      <c r="BB18" s="94"/>
      <c r="BC18" s="94"/>
      <c r="BD18" s="95"/>
      <c r="BE18" s="95"/>
      <c r="BF18" s="5"/>
      <c r="BG18" s="5"/>
      <c r="BH18" s="5"/>
      <c r="BI18" s="5"/>
      <c r="BJ18" s="5"/>
    </row>
    <row r="19" spans="1:62" ht="152.1" customHeight="1" x14ac:dyDescent="0.25">
      <c r="A19" s="5"/>
      <c r="B19" s="134"/>
      <c r="C19" s="112" t="s">
        <v>102</v>
      </c>
      <c r="D19" s="22">
        <v>20</v>
      </c>
      <c r="E19" s="22">
        <v>4</v>
      </c>
      <c r="F19" s="22">
        <v>7</v>
      </c>
      <c r="G19" s="22"/>
      <c r="H19" s="22">
        <v>0</v>
      </c>
      <c r="I19" s="18">
        <f>(($D19/(SUM($D$16:$D$30)))*($I$10))-H19</f>
        <v>46.399999999999991</v>
      </c>
      <c r="J19" s="17">
        <v>11</v>
      </c>
      <c r="K19" s="17">
        <v>11</v>
      </c>
      <c r="L19" s="17"/>
      <c r="M19" s="17">
        <v>2</v>
      </c>
      <c r="N19" s="17"/>
      <c r="O19" s="17"/>
      <c r="P19" s="17"/>
      <c r="Q19" s="17"/>
      <c r="R19" s="17"/>
      <c r="S19" s="31">
        <f t="shared" si="0"/>
        <v>11.199999999999996</v>
      </c>
      <c r="T19" s="42">
        <f t="shared" si="1"/>
        <v>11.199999999999996</v>
      </c>
      <c r="U19" s="52" t="s">
        <v>103</v>
      </c>
      <c r="V19" s="53" t="s">
        <v>104</v>
      </c>
      <c r="W19" s="103" t="s">
        <v>105</v>
      </c>
      <c r="X19" s="93"/>
      <c r="Y19" s="93"/>
      <c r="Z19" s="93"/>
      <c r="AA19" s="97"/>
      <c r="AB19" s="99"/>
      <c r="AC19" s="99"/>
      <c r="AD19" s="93"/>
      <c r="AE19" s="93"/>
      <c r="AF19" s="96"/>
      <c r="AG19" s="96"/>
      <c r="AH19" s="95"/>
      <c r="AI19" s="95"/>
      <c r="AJ19" s="95"/>
      <c r="AK19" s="94"/>
      <c r="AL19" s="95"/>
      <c r="AM19" s="95"/>
      <c r="AN19" s="95"/>
      <c r="AO19" s="95"/>
      <c r="AP19" s="95"/>
      <c r="AQ19" s="95"/>
      <c r="AR19" s="106"/>
      <c r="AS19" s="106"/>
      <c r="AT19" s="107"/>
      <c r="AU19" s="107"/>
      <c r="AV19" s="96"/>
      <c r="AW19" s="96"/>
      <c r="AX19" s="95"/>
      <c r="AY19" s="96"/>
      <c r="AZ19" s="96"/>
      <c r="BA19" s="94"/>
      <c r="BB19" s="94"/>
      <c r="BC19" s="94"/>
      <c r="BD19" s="98"/>
      <c r="BE19" s="95"/>
      <c r="BF19" s="5"/>
      <c r="BG19" s="5"/>
      <c r="BH19" s="5"/>
      <c r="BI19" s="5"/>
      <c r="BJ19" s="5"/>
    </row>
    <row r="20" spans="1:62" ht="240.75" customHeight="1" x14ac:dyDescent="0.25">
      <c r="A20" s="5"/>
      <c r="B20" s="134"/>
      <c r="C20" s="112" t="s">
        <v>106</v>
      </c>
      <c r="D20" s="22">
        <v>20</v>
      </c>
      <c r="E20" s="22">
        <v>1</v>
      </c>
      <c r="F20" s="22">
        <v>24</v>
      </c>
      <c r="G20" s="22"/>
      <c r="H20" s="22">
        <v>0</v>
      </c>
      <c r="I20" s="18">
        <f>(($D20/(SUM($D$16:$D$30)))*($I$10))-H20</f>
        <v>46.399999999999991</v>
      </c>
      <c r="J20" s="17">
        <v>4</v>
      </c>
      <c r="K20" s="17">
        <v>12</v>
      </c>
      <c r="L20" s="17">
        <v>4</v>
      </c>
      <c r="M20" s="17">
        <v>4</v>
      </c>
      <c r="N20" s="17"/>
      <c r="O20" s="17"/>
      <c r="P20" s="17"/>
      <c r="Q20" s="17"/>
      <c r="R20" s="17"/>
      <c r="S20" s="31">
        <f t="shared" si="0"/>
        <v>11.199999999999996</v>
      </c>
      <c r="T20" s="42">
        <f t="shared" si="1"/>
        <v>11.199999999999996</v>
      </c>
      <c r="U20" s="52" t="s">
        <v>107</v>
      </c>
      <c r="V20" s="53" t="s">
        <v>108</v>
      </c>
      <c r="W20" s="103" t="s">
        <v>109</v>
      </c>
      <c r="X20" s="99"/>
      <c r="Y20" s="99"/>
      <c r="Z20" s="99"/>
      <c r="AA20" s="99"/>
      <c r="AB20" s="99"/>
      <c r="AC20" s="99"/>
      <c r="AD20" s="99"/>
      <c r="AE20" s="99"/>
      <c r="AF20" s="96"/>
      <c r="AG20" s="96"/>
      <c r="AH20" s="95"/>
      <c r="AI20" s="96"/>
      <c r="AJ20" s="96"/>
      <c r="AK20" s="95"/>
      <c r="AL20" s="96"/>
      <c r="AM20" s="96"/>
      <c r="AN20" s="96"/>
      <c r="AO20" s="96"/>
      <c r="AP20" s="96"/>
      <c r="AQ20" s="96"/>
      <c r="AR20" s="116"/>
      <c r="AS20" s="116"/>
      <c r="AT20" s="108"/>
      <c r="AU20" s="106"/>
      <c r="AV20" s="98"/>
      <c r="AW20" s="95"/>
      <c r="AX20" s="95"/>
      <c r="AY20" s="95"/>
      <c r="AZ20" s="95"/>
      <c r="BA20" s="95"/>
      <c r="BB20" s="95"/>
      <c r="BC20" s="95"/>
      <c r="BD20" s="95"/>
      <c r="BE20" s="95"/>
      <c r="BF20" s="5"/>
      <c r="BG20" s="5"/>
      <c r="BH20" s="5"/>
      <c r="BI20" s="5"/>
      <c r="BJ20" s="5"/>
    </row>
    <row r="21" spans="1:62" ht="24.95" customHeight="1" x14ac:dyDescent="0.25">
      <c r="A21" s="5"/>
      <c r="B21" s="5"/>
      <c r="C21" s="113"/>
      <c r="D21" s="23"/>
      <c r="E21" s="23"/>
      <c r="F21" s="23"/>
      <c r="G21" s="23"/>
      <c r="H21" s="23"/>
      <c r="I21" s="19"/>
      <c r="J21" s="11"/>
      <c r="K21" s="11"/>
      <c r="L21" s="11"/>
      <c r="M21" s="11"/>
      <c r="N21" s="11"/>
      <c r="O21" s="11"/>
      <c r="P21" s="11"/>
      <c r="Q21" s="11"/>
      <c r="R21" s="11"/>
      <c r="S21" s="11"/>
      <c r="T21" s="43"/>
      <c r="U21" s="56" t="s">
        <v>86</v>
      </c>
      <c r="V21" s="59" t="s">
        <v>87</v>
      </c>
      <c r="W21" s="59" t="s">
        <v>88</v>
      </c>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5"/>
      <c r="BG21" s="5"/>
      <c r="BH21" s="5"/>
      <c r="BI21" s="5"/>
      <c r="BJ21" s="5"/>
    </row>
    <row r="22" spans="1:62" ht="155.25" customHeight="1" x14ac:dyDescent="0.25">
      <c r="A22" s="5"/>
      <c r="B22" s="134" t="s">
        <v>110</v>
      </c>
      <c r="C22" s="112" t="s">
        <v>111</v>
      </c>
      <c r="D22" s="22">
        <v>20</v>
      </c>
      <c r="E22" s="22">
        <v>13</v>
      </c>
      <c r="F22" s="22">
        <v>16</v>
      </c>
      <c r="G22" s="22"/>
      <c r="H22" s="22">
        <v>0</v>
      </c>
      <c r="I22" s="18">
        <f>(($D22/(SUM($D$16:$D$30)))*($I$10))-H22</f>
        <v>46.399999999999991</v>
      </c>
      <c r="J22" s="17">
        <v>8</v>
      </c>
      <c r="K22" s="17">
        <v>8</v>
      </c>
      <c r="L22" s="17"/>
      <c r="M22" s="17">
        <v>2</v>
      </c>
      <c r="N22" s="17">
        <v>3</v>
      </c>
      <c r="O22" s="17"/>
      <c r="P22" s="17">
        <v>3</v>
      </c>
      <c r="Q22" s="17"/>
      <c r="R22" s="17"/>
      <c r="S22" s="31">
        <f t="shared" ref="S22:S28" si="2">(I22-(SUM(J22:R22)))/2</f>
        <v>11.199999999999996</v>
      </c>
      <c r="T22" s="42">
        <f t="shared" ref="T22:T28" si="3">(I22-(SUM(J22:R22)))/2</f>
        <v>11.199999999999996</v>
      </c>
      <c r="U22" s="52" t="s">
        <v>112</v>
      </c>
      <c r="V22" s="52" t="s">
        <v>113</v>
      </c>
      <c r="W22" s="102" t="s">
        <v>114</v>
      </c>
      <c r="X22" s="97"/>
      <c r="Y22" s="97"/>
      <c r="Z22" s="99"/>
      <c r="AA22" s="99"/>
      <c r="AB22" s="99"/>
      <c r="AC22" s="99"/>
      <c r="AD22" s="97"/>
      <c r="AE22" s="97"/>
      <c r="AF22" s="95"/>
      <c r="AG22" s="95"/>
      <c r="AH22" s="96"/>
      <c r="AI22" s="96"/>
      <c r="AJ22" s="96"/>
      <c r="AK22" s="96"/>
      <c r="AL22" s="95"/>
      <c r="AM22" s="95"/>
      <c r="AN22" s="95"/>
      <c r="AO22" s="95"/>
      <c r="AP22" s="94"/>
      <c r="AQ22" s="96"/>
      <c r="AR22" s="107"/>
      <c r="AS22" s="107"/>
      <c r="AT22" s="106"/>
      <c r="AU22" s="106"/>
      <c r="AV22" s="96"/>
      <c r="AW22" s="96"/>
      <c r="AX22" s="95"/>
      <c r="AY22" s="96"/>
      <c r="AZ22" s="96"/>
      <c r="BA22" s="95"/>
      <c r="BB22" s="96"/>
      <c r="BC22" s="96"/>
      <c r="BD22" s="95"/>
      <c r="BE22" s="95"/>
      <c r="BF22" s="5"/>
      <c r="BG22" s="5"/>
      <c r="BH22" s="5"/>
      <c r="BI22" s="5"/>
      <c r="BJ22" s="5"/>
    </row>
    <row r="23" spans="1:62" ht="144" customHeight="1" x14ac:dyDescent="0.25">
      <c r="A23" s="5"/>
      <c r="B23" s="134"/>
      <c r="C23" s="112" t="s">
        <v>115</v>
      </c>
      <c r="D23" s="22">
        <v>20</v>
      </c>
      <c r="E23" s="22">
        <v>13</v>
      </c>
      <c r="F23" s="22">
        <v>16</v>
      </c>
      <c r="G23" s="22"/>
      <c r="H23" s="22">
        <v>0</v>
      </c>
      <c r="I23" s="18">
        <f>(($D23/(SUM($D$16:$D$30)))*($I$10))-H23</f>
        <v>46.399999999999991</v>
      </c>
      <c r="J23" s="17">
        <v>11</v>
      </c>
      <c r="K23" s="17">
        <v>11</v>
      </c>
      <c r="L23" s="17"/>
      <c r="M23" s="17">
        <v>2</v>
      </c>
      <c r="N23" s="17"/>
      <c r="O23" s="17"/>
      <c r="P23" s="17"/>
      <c r="Q23" s="17"/>
      <c r="R23" s="17"/>
      <c r="S23" s="31">
        <f t="shared" si="2"/>
        <v>11.199999999999996</v>
      </c>
      <c r="T23" s="42">
        <f t="shared" si="3"/>
        <v>11.199999999999996</v>
      </c>
      <c r="U23" s="52" t="s">
        <v>116</v>
      </c>
      <c r="V23" s="53" t="s">
        <v>117</v>
      </c>
      <c r="W23" s="103" t="s">
        <v>118</v>
      </c>
      <c r="X23" s="117"/>
      <c r="Y23" s="93"/>
      <c r="Z23" s="97"/>
      <c r="AA23" s="97"/>
      <c r="AB23" s="97"/>
      <c r="AC23" s="99"/>
      <c r="AD23" s="97"/>
      <c r="AE23" s="97"/>
      <c r="AF23" s="96"/>
      <c r="AG23" s="96"/>
      <c r="AH23" s="95"/>
      <c r="AI23" s="96"/>
      <c r="AJ23" s="96"/>
      <c r="AK23" s="94"/>
      <c r="AL23" s="96"/>
      <c r="AM23" s="96"/>
      <c r="AN23" s="96"/>
      <c r="AO23" s="96"/>
      <c r="AP23" s="95"/>
      <c r="AQ23" s="94"/>
      <c r="AR23" s="107"/>
      <c r="AS23" s="107"/>
      <c r="AT23" s="106"/>
      <c r="AU23" s="108"/>
      <c r="AV23" s="95"/>
      <c r="AW23" s="95"/>
      <c r="AX23" s="95"/>
      <c r="AY23" s="96"/>
      <c r="AZ23" s="96"/>
      <c r="BA23" s="95"/>
      <c r="BB23" s="96"/>
      <c r="BC23" s="96"/>
      <c r="BD23" s="95"/>
      <c r="BE23" s="95"/>
      <c r="BF23" s="5"/>
      <c r="BG23" s="5"/>
      <c r="BH23" s="5"/>
      <c r="BI23" s="5"/>
      <c r="BJ23" s="5"/>
    </row>
    <row r="24" spans="1:62" ht="180" customHeight="1" x14ac:dyDescent="0.25">
      <c r="A24" s="5"/>
      <c r="B24" s="134"/>
      <c r="C24" s="112" t="s">
        <v>119</v>
      </c>
      <c r="D24" s="22">
        <v>20</v>
      </c>
      <c r="E24" s="22">
        <v>13</v>
      </c>
      <c r="F24" s="22">
        <v>19</v>
      </c>
      <c r="G24" s="22"/>
      <c r="H24" s="22">
        <v>0</v>
      </c>
      <c r="I24" s="18">
        <f>(($D24/(SUM($D$16:$D$30)))*($I$10))-H24</f>
        <v>46.399999999999991</v>
      </c>
      <c r="J24" s="17"/>
      <c r="K24" s="17"/>
      <c r="L24" s="17"/>
      <c r="M24" s="17">
        <v>5</v>
      </c>
      <c r="N24" s="17">
        <v>5</v>
      </c>
      <c r="O24" s="17">
        <v>1</v>
      </c>
      <c r="P24" s="17"/>
      <c r="Q24" s="17"/>
      <c r="R24" s="17"/>
      <c r="S24" s="31">
        <f t="shared" ref="S24" si="4">(I24-(SUM(J24:R24)))/2</f>
        <v>17.699999999999996</v>
      </c>
      <c r="T24" s="42">
        <f t="shared" ref="T24" si="5">(I24-(SUM(J24:R24)))/2</f>
        <v>17.699999999999996</v>
      </c>
      <c r="U24" s="52" t="s">
        <v>120</v>
      </c>
      <c r="V24" s="53" t="s">
        <v>121</v>
      </c>
      <c r="W24" s="103" t="s">
        <v>122</v>
      </c>
      <c r="X24" s="111"/>
      <c r="Y24" s="111"/>
      <c r="Z24" s="99"/>
      <c r="AA24" s="99"/>
      <c r="AB24" s="99"/>
      <c r="AC24" s="99"/>
      <c r="AD24" s="99"/>
      <c r="AE24" s="99"/>
      <c r="AF24" s="96"/>
      <c r="AG24" s="96"/>
      <c r="AH24" s="96"/>
      <c r="AI24" s="99"/>
      <c r="AJ24" s="99"/>
      <c r="AK24" s="95"/>
      <c r="AL24" s="96"/>
      <c r="AM24" s="99"/>
      <c r="AN24" s="99"/>
      <c r="AO24" s="96"/>
      <c r="AP24" s="99"/>
      <c r="AQ24" s="99"/>
      <c r="AR24" s="96"/>
      <c r="AS24" s="96"/>
      <c r="AT24" s="95"/>
      <c r="AU24" s="95"/>
      <c r="AV24" s="99"/>
      <c r="AW24" s="99"/>
      <c r="AX24" s="98"/>
      <c r="AY24" s="96"/>
      <c r="AZ24" s="99"/>
      <c r="BA24" s="97"/>
      <c r="BB24" s="100"/>
      <c r="BC24" s="100"/>
      <c r="BD24" s="100"/>
      <c r="BE24" s="97"/>
      <c r="BF24" s="5"/>
      <c r="BG24" s="5"/>
      <c r="BH24" s="5"/>
      <c r="BI24" s="5"/>
      <c r="BJ24" s="5"/>
    </row>
    <row r="25" spans="1:62" ht="129.94999999999999" customHeight="1" x14ac:dyDescent="0.25">
      <c r="A25" s="5"/>
      <c r="B25" s="134"/>
      <c r="C25" s="112" t="s">
        <v>123</v>
      </c>
      <c r="D25" s="22">
        <v>20</v>
      </c>
      <c r="E25" s="22">
        <v>16</v>
      </c>
      <c r="F25" s="22">
        <v>20</v>
      </c>
      <c r="G25" s="22"/>
      <c r="H25" s="22">
        <v>0</v>
      </c>
      <c r="I25" s="18">
        <f>(($D25/(SUM($D$16:$D$30)))*($I$10))-H25</f>
        <v>46.399999999999991</v>
      </c>
      <c r="J25" s="17">
        <v>11</v>
      </c>
      <c r="K25" s="17">
        <v>11</v>
      </c>
      <c r="L25" s="17"/>
      <c r="M25" s="17">
        <v>2</v>
      </c>
      <c r="N25" s="17"/>
      <c r="O25" s="17"/>
      <c r="P25" s="17"/>
      <c r="Q25" s="17"/>
      <c r="R25" s="17"/>
      <c r="S25" s="31">
        <f t="shared" si="2"/>
        <v>11.199999999999996</v>
      </c>
      <c r="T25" s="42">
        <f t="shared" si="3"/>
        <v>11.199999999999996</v>
      </c>
      <c r="U25" s="52" t="s">
        <v>124</v>
      </c>
      <c r="V25" s="53" t="s">
        <v>125</v>
      </c>
      <c r="W25" s="103" t="s">
        <v>126</v>
      </c>
      <c r="X25" s="97"/>
      <c r="Y25" s="97"/>
      <c r="Z25" s="99"/>
      <c r="AA25" s="99"/>
      <c r="AB25" s="97"/>
      <c r="AC25" s="93"/>
      <c r="AD25" s="97"/>
      <c r="AE25" s="99"/>
      <c r="AF25" s="96"/>
      <c r="AG25" s="96"/>
      <c r="AH25" s="95"/>
      <c r="AI25" s="95"/>
      <c r="AJ25" s="94"/>
      <c r="AK25" s="96"/>
      <c r="AL25" s="95"/>
      <c r="AM25" s="95"/>
      <c r="AN25" s="96"/>
      <c r="AO25" s="96"/>
      <c r="AP25" s="95"/>
      <c r="AQ25" s="94"/>
      <c r="AR25" s="107"/>
      <c r="AS25" s="107"/>
      <c r="AT25" s="107"/>
      <c r="AU25" s="107"/>
      <c r="AV25" s="95"/>
      <c r="AW25" s="95"/>
      <c r="AX25" s="95"/>
      <c r="AY25" s="96"/>
      <c r="AZ25" s="96"/>
      <c r="BA25" s="95"/>
      <c r="BB25" s="94"/>
      <c r="BC25" s="96"/>
      <c r="BD25" s="95"/>
      <c r="BE25" s="95"/>
      <c r="BF25" s="5"/>
      <c r="BG25" s="5"/>
      <c r="BH25" s="5"/>
      <c r="BI25" s="5"/>
      <c r="BJ25" s="5"/>
    </row>
    <row r="26" spans="1:62" ht="237" customHeight="1" x14ac:dyDescent="0.25">
      <c r="A26" s="5"/>
      <c r="B26" s="134"/>
      <c r="C26" s="112" t="s">
        <v>127</v>
      </c>
      <c r="D26" s="22">
        <v>20</v>
      </c>
      <c r="E26" s="22">
        <v>16</v>
      </c>
      <c r="F26" s="22">
        <v>20</v>
      </c>
      <c r="G26" s="22"/>
      <c r="H26" s="22">
        <v>0</v>
      </c>
      <c r="I26" s="18">
        <f>(($D26/(SUM($D$16:$D$30)))*($I$10))-H26</f>
        <v>46.399999999999991</v>
      </c>
      <c r="J26" s="17">
        <v>11</v>
      </c>
      <c r="K26" s="17">
        <v>11</v>
      </c>
      <c r="L26" s="17"/>
      <c r="M26" s="17">
        <v>2</v>
      </c>
      <c r="N26" s="17"/>
      <c r="O26" s="17"/>
      <c r="P26" s="17"/>
      <c r="Q26" s="17"/>
      <c r="R26" s="17"/>
      <c r="S26" s="31">
        <f t="shared" si="2"/>
        <v>11.199999999999996</v>
      </c>
      <c r="T26" s="42">
        <f t="shared" si="3"/>
        <v>11.199999999999996</v>
      </c>
      <c r="U26" s="52" t="s">
        <v>128</v>
      </c>
      <c r="V26" s="53" t="s">
        <v>129</v>
      </c>
      <c r="W26" s="103" t="s">
        <v>130</v>
      </c>
      <c r="X26" s="110"/>
      <c r="Y26" s="110"/>
      <c r="Z26" s="99"/>
      <c r="AA26" s="99"/>
      <c r="AB26" s="99"/>
      <c r="AC26" s="99"/>
      <c r="AD26" s="97"/>
      <c r="AE26" s="99"/>
      <c r="AF26" s="93"/>
      <c r="AG26" s="97"/>
      <c r="AH26" s="96"/>
      <c r="AI26" s="99"/>
      <c r="AJ26" s="99"/>
      <c r="AK26" s="96"/>
      <c r="AL26" s="97"/>
      <c r="AM26" s="99"/>
      <c r="AN26" s="99"/>
      <c r="AO26" s="99"/>
      <c r="AP26" s="95"/>
      <c r="AQ26" s="96"/>
      <c r="AR26" s="97"/>
      <c r="AS26" s="97"/>
      <c r="AT26" s="99"/>
      <c r="AU26" s="99"/>
      <c r="AV26" s="96"/>
      <c r="AW26" s="96"/>
      <c r="AX26" s="95"/>
      <c r="AY26" s="96"/>
      <c r="AZ26" s="96"/>
      <c r="BA26" s="97"/>
      <c r="BB26" s="93"/>
      <c r="BC26" s="96"/>
      <c r="BD26" s="97"/>
      <c r="BE26" s="97"/>
      <c r="BF26" s="5"/>
      <c r="BG26" s="5"/>
      <c r="BH26" s="5"/>
      <c r="BI26" s="5"/>
      <c r="BJ26" s="5"/>
    </row>
    <row r="27" spans="1:62" ht="111" customHeight="1" x14ac:dyDescent="0.25">
      <c r="A27" s="5"/>
      <c r="B27" s="134"/>
      <c r="C27" s="112" t="s">
        <v>131</v>
      </c>
      <c r="D27" s="22">
        <v>0</v>
      </c>
      <c r="E27" s="22">
        <v>1</v>
      </c>
      <c r="F27" s="22">
        <v>24</v>
      </c>
      <c r="G27" s="22"/>
      <c r="H27" s="22"/>
      <c r="I27" s="18">
        <v>16</v>
      </c>
      <c r="J27" s="17">
        <v>6</v>
      </c>
      <c r="K27" s="17"/>
      <c r="L27" s="17"/>
      <c r="M27" s="17"/>
      <c r="N27" s="17"/>
      <c r="O27" s="17">
        <v>2</v>
      </c>
      <c r="P27" s="17"/>
      <c r="Q27" s="17"/>
      <c r="R27" s="17"/>
      <c r="S27" s="31">
        <v>8</v>
      </c>
      <c r="T27" s="42"/>
      <c r="U27" s="52" t="s">
        <v>132</v>
      </c>
      <c r="V27" s="114"/>
      <c r="W27" s="115"/>
      <c r="X27" s="111"/>
      <c r="Y27" s="111"/>
      <c r="Z27" s="99"/>
      <c r="AA27" s="99"/>
      <c r="AB27" s="99"/>
      <c r="AC27" s="99"/>
      <c r="AD27" s="99"/>
      <c r="AE27" s="99"/>
      <c r="AF27" s="96"/>
      <c r="AG27" s="96"/>
      <c r="AH27" s="96"/>
      <c r="AI27" s="99"/>
      <c r="AJ27" s="99"/>
      <c r="AK27" s="96"/>
      <c r="AL27" s="96"/>
      <c r="AM27" s="99"/>
      <c r="AN27" s="99"/>
      <c r="AO27" s="96"/>
      <c r="AP27" s="99"/>
      <c r="AQ27" s="99"/>
      <c r="AR27" s="96"/>
      <c r="AS27" s="96"/>
      <c r="AT27" s="95"/>
      <c r="AU27" s="95"/>
      <c r="AV27" s="99"/>
      <c r="AW27" s="99"/>
      <c r="AX27" s="98"/>
      <c r="AY27" s="96"/>
      <c r="AZ27" s="99"/>
      <c r="BA27" s="97"/>
      <c r="BB27" s="100"/>
      <c r="BC27" s="100"/>
      <c r="BD27" s="100"/>
      <c r="BE27" s="97"/>
      <c r="BF27" s="5"/>
      <c r="BG27" s="5"/>
      <c r="BH27" s="5"/>
      <c r="BI27" s="5"/>
      <c r="BJ27" s="5"/>
    </row>
    <row r="28" spans="1:62" ht="179.25" customHeight="1" x14ac:dyDescent="0.25">
      <c r="A28" s="5"/>
      <c r="B28" s="134"/>
      <c r="C28" s="24" t="s">
        <v>133</v>
      </c>
      <c r="D28" s="22">
        <v>40</v>
      </c>
      <c r="E28" s="22">
        <v>20</v>
      </c>
      <c r="F28" s="22">
        <v>24</v>
      </c>
      <c r="G28" s="22"/>
      <c r="H28" s="22">
        <v>0</v>
      </c>
      <c r="I28" s="18">
        <f>(($D28/(SUM($D$16:$D$30)))*($I$10))-H28</f>
        <v>92.799999999999983</v>
      </c>
      <c r="J28" s="17">
        <v>2</v>
      </c>
      <c r="K28" s="17"/>
      <c r="L28" s="17"/>
      <c r="M28" s="17">
        <v>2</v>
      </c>
      <c r="N28" s="17"/>
      <c r="O28" s="17">
        <v>4</v>
      </c>
      <c r="P28" s="17"/>
      <c r="Q28" s="17"/>
      <c r="R28" s="17">
        <v>50</v>
      </c>
      <c r="S28" s="31">
        <f t="shared" si="2"/>
        <v>17.399999999999991</v>
      </c>
      <c r="T28" s="42">
        <f t="shared" si="3"/>
        <v>17.399999999999991</v>
      </c>
      <c r="U28" s="54" t="s">
        <v>134</v>
      </c>
      <c r="V28" s="55" t="s">
        <v>135</v>
      </c>
      <c r="W28" s="104" t="s">
        <v>136</v>
      </c>
      <c r="X28" s="111"/>
      <c r="Y28" s="111"/>
      <c r="Z28" s="99"/>
      <c r="AA28" s="99"/>
      <c r="AB28" s="99"/>
      <c r="AC28" s="99"/>
      <c r="AD28" s="99"/>
      <c r="AE28" s="99"/>
      <c r="AF28" s="96"/>
      <c r="AG28" s="96"/>
      <c r="AH28" s="96"/>
      <c r="AI28" s="99"/>
      <c r="AJ28" s="99"/>
      <c r="AK28" s="95"/>
      <c r="AL28" s="96"/>
      <c r="AM28" s="98"/>
      <c r="AN28" s="96"/>
      <c r="AO28" s="96"/>
      <c r="AP28" s="97"/>
      <c r="AQ28" s="97"/>
      <c r="AR28" s="96"/>
      <c r="AS28" s="96"/>
      <c r="AT28" s="95"/>
      <c r="AU28" s="95"/>
      <c r="AV28" s="99"/>
      <c r="AW28" s="97"/>
      <c r="AX28" s="100"/>
      <c r="AY28" s="101"/>
      <c r="AZ28" s="100"/>
      <c r="BA28" s="97"/>
      <c r="BB28" s="97"/>
      <c r="BC28" s="97"/>
      <c r="BD28" s="97"/>
      <c r="BE28" s="97"/>
      <c r="BF28" s="5"/>
      <c r="BG28" s="5"/>
      <c r="BH28" s="5"/>
      <c r="BI28" s="5"/>
      <c r="BJ28" s="5"/>
    </row>
    <row r="29" spans="1:62" ht="20.45" customHeight="1" x14ac:dyDescent="0.25">
      <c r="A29" s="5"/>
      <c r="B29" s="5"/>
      <c r="C29" s="20"/>
      <c r="D29" s="23"/>
      <c r="E29" s="23"/>
      <c r="F29" s="23"/>
      <c r="G29" s="23"/>
      <c r="H29" s="23"/>
      <c r="I29" s="19"/>
      <c r="J29" s="11"/>
      <c r="K29" s="11"/>
      <c r="L29" s="11"/>
      <c r="M29" s="11"/>
      <c r="N29" s="11"/>
      <c r="O29" s="11"/>
      <c r="P29" s="11"/>
      <c r="Q29" s="11"/>
      <c r="R29" s="11"/>
      <c r="S29" s="11"/>
      <c r="T29" s="43"/>
      <c r="U29" s="56"/>
      <c r="V29" s="57"/>
      <c r="W29" s="57"/>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
      <c r="BG29" s="5"/>
      <c r="BH29" s="5"/>
      <c r="BI29" s="5"/>
      <c r="BJ29" s="5"/>
    </row>
    <row r="30" spans="1:62" ht="54" customHeight="1" x14ac:dyDescent="0.25">
      <c r="A30" s="5"/>
      <c r="B30" s="5"/>
      <c r="C30" s="20"/>
      <c r="D30" s="21"/>
      <c r="E30" s="21"/>
      <c r="F30" s="21"/>
      <c r="G30" s="21"/>
      <c r="H30" s="61">
        <f t="shared" ref="H30:T30" si="6">SUM(H16:H29)</f>
        <v>0</v>
      </c>
      <c r="I30" s="62">
        <f t="shared" si="6"/>
        <v>572.79999999999984</v>
      </c>
      <c r="J30" s="62">
        <f t="shared" si="6"/>
        <v>94</v>
      </c>
      <c r="K30" s="62">
        <f t="shared" si="6"/>
        <v>94</v>
      </c>
      <c r="L30" s="62">
        <f t="shared" si="6"/>
        <v>4</v>
      </c>
      <c r="M30" s="62">
        <f t="shared" si="6"/>
        <v>27</v>
      </c>
      <c r="N30" s="62">
        <f t="shared" si="6"/>
        <v>11</v>
      </c>
      <c r="O30" s="62">
        <f t="shared" si="6"/>
        <v>7</v>
      </c>
      <c r="P30" s="62">
        <f t="shared" si="6"/>
        <v>6</v>
      </c>
      <c r="Q30" s="62">
        <f t="shared" si="6"/>
        <v>0</v>
      </c>
      <c r="R30" s="62">
        <f t="shared" si="6"/>
        <v>50</v>
      </c>
      <c r="S30" s="62">
        <f t="shared" si="6"/>
        <v>143.89999999999992</v>
      </c>
      <c r="T30" s="62">
        <f t="shared" si="6"/>
        <v>135.89999999999992</v>
      </c>
      <c r="U30" s="56" t="s">
        <v>86</v>
      </c>
      <c r="V30" s="57" t="s">
        <v>87</v>
      </c>
      <c r="W30" s="57" t="s">
        <v>88</v>
      </c>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5"/>
      <c r="BG30" s="5"/>
      <c r="BH30" s="5"/>
      <c r="BI30" s="5"/>
      <c r="BJ30" s="5"/>
    </row>
    <row r="31" spans="1:62" ht="20.100000000000001" customHeight="1" x14ac:dyDescent="0.25">
      <c r="A31" s="5"/>
      <c r="B31" s="5"/>
      <c r="C31" s="20"/>
      <c r="D31" s="21"/>
      <c r="E31" s="21"/>
      <c r="F31" s="21"/>
      <c r="G31" s="21"/>
      <c r="H31" s="21"/>
      <c r="I31" s="11"/>
      <c r="J31" s="11"/>
      <c r="K31" s="11"/>
      <c r="L31" s="11"/>
      <c r="M31" s="11"/>
      <c r="N31" s="11"/>
      <c r="O31" s="11"/>
      <c r="P31" s="11"/>
      <c r="Q31" s="11"/>
      <c r="R31" s="11"/>
      <c r="S31" s="11"/>
      <c r="T31" s="43"/>
      <c r="U31" s="59"/>
      <c r="V31" s="60"/>
      <c r="W31" s="60"/>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5"/>
      <c r="BG31" s="5"/>
      <c r="BH31" s="5"/>
      <c r="BI31" s="5"/>
      <c r="BJ31" s="5"/>
    </row>
    <row r="32" spans="1:62" ht="51" customHeight="1" x14ac:dyDescent="0.25">
      <c r="A32" s="5"/>
      <c r="B32" s="135" t="s">
        <v>137</v>
      </c>
      <c r="C32" s="38" t="s">
        <v>138</v>
      </c>
      <c r="D32" s="25"/>
      <c r="E32" s="25"/>
      <c r="F32" s="25"/>
      <c r="G32" s="25"/>
      <c r="H32" s="25"/>
      <c r="I32" s="26"/>
      <c r="J32" s="26"/>
      <c r="K32" s="26"/>
      <c r="L32" s="26"/>
      <c r="M32" s="26"/>
      <c r="N32" s="26"/>
      <c r="O32" s="26"/>
      <c r="P32" s="26"/>
      <c r="Q32" s="26"/>
      <c r="R32" s="26"/>
      <c r="S32" s="26"/>
      <c r="T32" s="44"/>
      <c r="U32" s="46"/>
      <c r="V32" s="47"/>
      <c r="W32" s="48"/>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5"/>
      <c r="BG32" s="5"/>
      <c r="BH32" s="5"/>
      <c r="BI32" s="5"/>
      <c r="BJ32" s="5"/>
    </row>
    <row r="33" spans="1:62" ht="51" customHeight="1" x14ac:dyDescent="0.25">
      <c r="A33" s="5"/>
      <c r="B33" s="135"/>
      <c r="C33" s="39" t="s">
        <v>139</v>
      </c>
      <c r="D33" s="27"/>
      <c r="E33" s="27"/>
      <c r="F33" s="27"/>
      <c r="G33" s="27"/>
      <c r="H33" s="27"/>
      <c r="I33" s="28"/>
      <c r="J33" s="28"/>
      <c r="K33" s="28"/>
      <c r="L33" s="28"/>
      <c r="M33" s="28"/>
      <c r="N33" s="28"/>
      <c r="O33" s="28"/>
      <c r="P33" s="28"/>
      <c r="Q33" s="28"/>
      <c r="R33" s="28"/>
      <c r="S33" s="28"/>
      <c r="T33" s="45"/>
      <c r="U33" s="49"/>
      <c r="V33" s="50"/>
      <c r="W33" s="51"/>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5"/>
      <c r="BG33" s="5"/>
      <c r="BH33" s="5"/>
      <c r="BI33" s="5"/>
      <c r="BJ33" s="5"/>
    </row>
    <row r="34" spans="1:62" x14ac:dyDescent="0.25">
      <c r="A34" s="5"/>
      <c r="B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row>
    <row r="35" spans="1:62" x14ac:dyDescent="0.25">
      <c r="A35" s="5"/>
      <c r="B35" s="5"/>
      <c r="C35" s="8" t="s">
        <v>140</v>
      </c>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row>
    <row r="36" spans="1:62" ht="18.75" x14ac:dyDescent="0.25">
      <c r="A36" s="5"/>
      <c r="B36" s="5"/>
      <c r="C36" s="24" t="s">
        <v>141</v>
      </c>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row>
    <row r="37" spans="1:62"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row>
    <row r="38" spans="1:62"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row>
    <row r="39" spans="1:62"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row>
    <row r="40" spans="1:62"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row>
    <row r="41" spans="1:62"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row>
    <row r="42" spans="1:62"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row>
    <row r="43" spans="1:62"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row>
    <row r="44" spans="1:62"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row>
    <row r="45" spans="1:62"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row>
    <row r="46" spans="1:62"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row>
    <row r="47" spans="1:62"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row>
    <row r="48" spans="1:62"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row>
    <row r="49" spans="1:62"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row>
    <row r="50" spans="1:62"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row>
    <row r="51" spans="1:62"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row>
    <row r="52" spans="1:62"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row>
    <row r="53" spans="1:62"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row>
    <row r="54" spans="1:62"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row>
    <row r="55" spans="1:62"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row>
    <row r="56" spans="1:62" x14ac:dyDescent="0.2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row>
  </sheetData>
  <mergeCells count="24">
    <mergeCell ref="I2:AA2"/>
    <mergeCell ref="I3:AA3"/>
    <mergeCell ref="AB5:AH5"/>
    <mergeCell ref="AB6:AH6"/>
    <mergeCell ref="R6:W11"/>
    <mergeCell ref="B16:B20"/>
    <mergeCell ref="B22:B28"/>
    <mergeCell ref="B32:B33"/>
    <mergeCell ref="AB7:AH7"/>
    <mergeCell ref="U14:W14"/>
    <mergeCell ref="AB8:AH8"/>
    <mergeCell ref="X13:Y13"/>
    <mergeCell ref="Z13:AA13"/>
    <mergeCell ref="AB13:AC13"/>
    <mergeCell ref="AD13:AE13"/>
    <mergeCell ref="AF13:AG13"/>
    <mergeCell ref="AV13:AW13"/>
    <mergeCell ref="AX13:AZ13"/>
    <mergeCell ref="BA13:BE13"/>
    <mergeCell ref="AI13:AJ13"/>
    <mergeCell ref="AM13:AN13"/>
    <mergeCell ref="AP13:AQ13"/>
    <mergeCell ref="AR13:AS13"/>
    <mergeCell ref="AT13:AU13"/>
  </mergeCells>
  <phoneticPr fontId="4" type="noConversion"/>
  <hyperlinks>
    <hyperlink ref="I2" r:id="rId1" xr:uid="{F2E60DDD-E889-4D17-B7F1-E40863BFFADE}"/>
    <hyperlink ref="I3" r:id="rId2" xr:uid="{03CB854D-E386-48B3-8434-055087C47CED}"/>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2"/>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5"/>
      <c r="B1" s="12" t="s">
        <v>142</v>
      </c>
      <c r="C1" s="12"/>
      <c r="D1" s="12"/>
      <c r="E1" s="12"/>
      <c r="F1" s="12" t="str">
        <f>'Training Plan-Template'!D2</f>
        <v>Chartered Town Planner</v>
      </c>
      <c r="G1" s="5"/>
      <c r="H1" s="5"/>
      <c r="I1" s="5"/>
      <c r="J1" s="5"/>
      <c r="K1" s="66"/>
      <c r="L1" s="67" t="s">
        <v>143</v>
      </c>
      <c r="M1" s="67"/>
      <c r="N1" s="67"/>
      <c r="O1" s="67"/>
    </row>
    <row r="2" spans="1:15" ht="18.75" x14ac:dyDescent="0.3">
      <c r="A2" s="5"/>
      <c r="B2" s="12" t="s">
        <v>6</v>
      </c>
      <c r="C2" s="12"/>
      <c r="D2" s="12"/>
      <c r="E2" s="12"/>
      <c r="F2" s="12" t="str">
        <f>'Training Plan-Template'!I6</f>
        <v>MSc Urban Planning</v>
      </c>
      <c r="G2" s="5"/>
      <c r="H2" s="5"/>
      <c r="I2" s="5"/>
      <c r="J2" s="5"/>
      <c r="K2" s="66"/>
      <c r="L2" s="67" t="str">
        <f t="shared" ref="L2:L7" si="0">B8</f>
        <v>Campus Lectures (1 hour each)</v>
      </c>
      <c r="M2" s="67">
        <f>F8</f>
        <v>94</v>
      </c>
      <c r="N2" s="67"/>
      <c r="O2" s="67"/>
    </row>
    <row r="3" spans="1:15" ht="26.45" customHeight="1" x14ac:dyDescent="0.25">
      <c r="A3" s="5"/>
      <c r="B3" s="5"/>
      <c r="C3" s="5"/>
      <c r="D3" s="5"/>
      <c r="E3" s="5"/>
      <c r="F3" s="5"/>
      <c r="G3" s="5"/>
      <c r="H3" s="5"/>
      <c r="I3" s="5"/>
      <c r="J3" s="5"/>
      <c r="K3" s="66"/>
      <c r="L3" s="67" t="str">
        <f t="shared" si="0"/>
        <v>Campus tutorial / seminar (1 hour each)</v>
      </c>
      <c r="M3" s="67">
        <f t="shared" ref="M3:M6" si="1">F9</f>
        <v>94</v>
      </c>
      <c r="N3" s="67"/>
      <c r="O3" s="67"/>
    </row>
    <row r="4" spans="1:15" ht="15.75" x14ac:dyDescent="0.25">
      <c r="A4" s="5"/>
      <c r="B4" s="121" t="s">
        <v>144</v>
      </c>
      <c r="C4" s="7"/>
      <c r="D4" s="7"/>
      <c r="E4" s="5"/>
      <c r="F4" s="91">
        <f>'Training Plan-Template'!I11</f>
        <v>572.79999999999973</v>
      </c>
      <c r="G4" s="5"/>
      <c r="H4" s="5"/>
      <c r="I4" s="5"/>
      <c r="J4" s="5"/>
      <c r="K4" s="66"/>
      <c r="L4" s="67" t="str">
        <f t="shared" si="0"/>
        <v>Portfolio / KSB workshops</v>
      </c>
      <c r="M4" s="67">
        <f t="shared" si="1"/>
        <v>4</v>
      </c>
      <c r="N4" s="67"/>
      <c r="O4" s="67"/>
    </row>
    <row r="5" spans="1:15" ht="15.75" x14ac:dyDescent="0.25">
      <c r="A5" s="5"/>
      <c r="B5" s="121" t="s">
        <v>145</v>
      </c>
      <c r="C5" s="7"/>
      <c r="D5" s="7"/>
      <c r="E5" s="5"/>
      <c r="F5" s="92">
        <f>'Training Plan-Template'!H30</f>
        <v>0</v>
      </c>
      <c r="G5" s="5"/>
      <c r="H5" s="5"/>
      <c r="I5" s="5"/>
      <c r="J5" s="5"/>
      <c r="K5" s="66"/>
      <c r="L5" s="67" t="str">
        <f t="shared" si="0"/>
        <v>On-line taught session (1 hour delivery)</v>
      </c>
      <c r="M5" s="67">
        <f t="shared" si="1"/>
        <v>27</v>
      </c>
      <c r="N5" s="67"/>
      <c r="O5" s="67"/>
    </row>
    <row r="6" spans="1:15" ht="15.75" x14ac:dyDescent="0.25">
      <c r="A6" s="5"/>
      <c r="B6" s="121" t="s">
        <v>146</v>
      </c>
      <c r="C6" s="7"/>
      <c r="D6" s="7"/>
      <c r="E6" s="5"/>
      <c r="F6" s="91">
        <f>F4-F5</f>
        <v>572.79999999999973</v>
      </c>
      <c r="G6" s="5"/>
      <c r="H6" s="5"/>
      <c r="I6" s="5"/>
      <c r="J6" s="5"/>
      <c r="K6" s="66"/>
      <c r="L6" s="67" t="str">
        <f t="shared" si="0"/>
        <v xml:space="preserve">Timetabled student led working </v>
      </c>
      <c r="M6" s="67">
        <f t="shared" si="1"/>
        <v>11</v>
      </c>
      <c r="N6" s="67"/>
      <c r="O6" s="67"/>
    </row>
    <row r="7" spans="1:15" ht="27.6" customHeight="1" x14ac:dyDescent="0.25">
      <c r="A7" s="5"/>
      <c r="B7" s="5"/>
      <c r="C7" s="5"/>
      <c r="D7" s="5"/>
      <c r="E7" s="5"/>
      <c r="F7" s="5"/>
      <c r="G7" s="5"/>
      <c r="H7" s="5"/>
      <c r="I7" s="5"/>
      <c r="J7" s="5"/>
      <c r="K7" s="66"/>
      <c r="L7" s="67" t="str">
        <f t="shared" si="0"/>
        <v>1:1 Supervision</v>
      </c>
      <c r="M7" s="67">
        <f>I8</f>
        <v>6</v>
      </c>
      <c r="N7" s="67"/>
      <c r="O7" s="67"/>
    </row>
    <row r="8" spans="1:15" ht="21" customHeight="1" x14ac:dyDescent="0.25">
      <c r="A8" s="5"/>
      <c r="B8" s="158" t="s">
        <v>40</v>
      </c>
      <c r="C8" s="159"/>
      <c r="D8" s="159"/>
      <c r="E8" s="159"/>
      <c r="F8" s="65">
        <f>'Training Plan-Template'!J30</f>
        <v>94</v>
      </c>
      <c r="G8" s="64"/>
      <c r="H8" s="5" t="s">
        <v>147</v>
      </c>
      <c r="I8" s="65">
        <f>'Training Plan-Template'!P30</f>
        <v>6</v>
      </c>
      <c r="J8" s="5"/>
      <c r="K8" s="66"/>
      <c r="L8" s="67" t="str">
        <f>H8</f>
        <v>Field Work</v>
      </c>
      <c r="M8" s="67">
        <f>I8</f>
        <v>6</v>
      </c>
      <c r="N8" s="67"/>
      <c r="O8" s="67"/>
    </row>
    <row r="9" spans="1:15" ht="21" customHeight="1" x14ac:dyDescent="0.25">
      <c r="A9" s="5"/>
      <c r="B9" s="158" t="s">
        <v>41</v>
      </c>
      <c r="C9" s="159"/>
      <c r="D9" s="159"/>
      <c r="E9" s="159"/>
      <c r="F9" s="65">
        <f>'Training Plan-Template'!K30</f>
        <v>94</v>
      </c>
      <c r="G9" s="64"/>
      <c r="H9" s="63" t="s">
        <v>148</v>
      </c>
      <c r="I9" s="65">
        <f>'Training Plan-Template'!R30</f>
        <v>50</v>
      </c>
      <c r="J9" s="5"/>
      <c r="K9" s="66"/>
      <c r="L9" s="67" t="str">
        <f t="shared" ref="L9:M11" si="2">H9</f>
        <v>Project Based / Applied Learning to meet Module Assessment</v>
      </c>
      <c r="M9" s="67">
        <f t="shared" si="2"/>
        <v>50</v>
      </c>
      <c r="N9" s="67"/>
      <c r="O9" s="67"/>
    </row>
    <row r="10" spans="1:15" ht="21" customHeight="1" x14ac:dyDescent="0.25">
      <c r="A10" s="5"/>
      <c r="B10" s="158" t="s">
        <v>42</v>
      </c>
      <c r="C10" s="159"/>
      <c r="D10" s="159"/>
      <c r="E10" s="159"/>
      <c r="F10" s="65">
        <f>'Training Plan-Template'!L30</f>
        <v>4</v>
      </c>
      <c r="G10" s="64"/>
      <c r="H10" s="63" t="s">
        <v>49</v>
      </c>
      <c r="I10" s="125">
        <f>'Training Plan-Template'!S30</f>
        <v>143.89999999999992</v>
      </c>
      <c r="J10" s="5"/>
      <c r="K10" s="66"/>
      <c r="L10" s="67" t="str">
        <f t="shared" si="2"/>
        <v>Time during working day to focus on assessment preparation</v>
      </c>
      <c r="M10" s="67">
        <f t="shared" si="2"/>
        <v>143.89999999999992</v>
      </c>
      <c r="N10" s="67"/>
      <c r="O10" s="67"/>
    </row>
    <row r="11" spans="1:15" ht="21" customHeight="1" x14ac:dyDescent="0.25">
      <c r="A11" s="5"/>
      <c r="B11" s="158" t="s">
        <v>43</v>
      </c>
      <c r="C11" s="159"/>
      <c r="D11" s="159"/>
      <c r="E11" s="159"/>
      <c r="F11" s="65">
        <f>'Training Plan-Template'!M30</f>
        <v>27</v>
      </c>
      <c r="G11" s="64"/>
      <c r="H11" s="63" t="s">
        <v>50</v>
      </c>
      <c r="I11" s="125">
        <f>'Training Plan-Template'!T30</f>
        <v>135.89999999999992</v>
      </c>
      <c r="J11" s="5"/>
      <c r="K11" s="66"/>
      <c r="L11" s="67" t="str">
        <f t="shared" si="2"/>
        <v>Employer-led Training activities (including experiential and project based learning)</v>
      </c>
      <c r="M11" s="67">
        <f t="shared" si="2"/>
        <v>135.89999999999992</v>
      </c>
      <c r="N11" s="67"/>
      <c r="O11" s="67"/>
    </row>
    <row r="12" spans="1:15" ht="21" customHeight="1" x14ac:dyDescent="0.25">
      <c r="A12" s="5"/>
      <c r="B12" s="158" t="s">
        <v>44</v>
      </c>
      <c r="C12" s="159"/>
      <c r="D12" s="159"/>
      <c r="E12" s="159"/>
      <c r="F12" s="65">
        <f>'Training Plan-Template'!N30</f>
        <v>11</v>
      </c>
      <c r="G12" s="64"/>
      <c r="H12" s="5"/>
      <c r="I12" s="5"/>
      <c r="J12" s="5"/>
      <c r="K12" s="66"/>
      <c r="L12" s="67"/>
      <c r="M12" s="67"/>
      <c r="N12" s="67"/>
      <c r="O12" s="67"/>
    </row>
    <row r="13" spans="1:15" ht="21" customHeight="1" x14ac:dyDescent="0.25">
      <c r="A13" s="5"/>
      <c r="B13" s="158" t="s">
        <v>45</v>
      </c>
      <c r="C13" s="159"/>
      <c r="D13" s="159"/>
      <c r="E13" s="159"/>
      <c r="F13" s="65">
        <f>'Training Plan-Template'!O30</f>
        <v>7</v>
      </c>
      <c r="G13" s="64"/>
      <c r="H13" s="5"/>
      <c r="I13" s="5"/>
      <c r="J13" s="5"/>
      <c r="K13" s="66"/>
      <c r="L13" s="67"/>
      <c r="M13" s="67"/>
      <c r="N13" s="67"/>
      <c r="O13" s="67"/>
    </row>
    <row r="14" spans="1:15" ht="21" customHeight="1" x14ac:dyDescent="0.25">
      <c r="A14" s="5"/>
      <c r="B14" s="158"/>
      <c r="C14" s="159"/>
      <c r="D14" s="159"/>
      <c r="E14" s="159"/>
      <c r="F14" s="5"/>
      <c r="G14" s="64"/>
      <c r="H14" s="5"/>
      <c r="I14" s="5"/>
      <c r="J14" s="5"/>
      <c r="K14" s="66"/>
      <c r="L14" s="68"/>
      <c r="M14" s="67"/>
      <c r="N14" s="67"/>
      <c r="O14" s="67"/>
    </row>
    <row r="15" spans="1:15" ht="305.45" customHeight="1" x14ac:dyDescent="0.25">
      <c r="A15" s="5"/>
      <c r="B15" s="158"/>
      <c r="C15" s="159"/>
      <c r="D15" s="159"/>
      <c r="E15" s="159"/>
      <c r="F15" s="5"/>
      <c r="G15" s="64"/>
      <c r="H15" s="5"/>
      <c r="I15" s="5"/>
      <c r="J15" s="5"/>
      <c r="K15" s="66"/>
      <c r="L15" s="68" t="s">
        <v>149</v>
      </c>
      <c r="M15" s="67"/>
      <c r="N15" s="67"/>
      <c r="O15" s="67"/>
    </row>
    <row r="16" spans="1:15" x14ac:dyDescent="0.25">
      <c r="A16" s="5"/>
      <c r="B16" s="5"/>
      <c r="C16" s="5"/>
      <c r="D16" s="5"/>
      <c r="E16" s="5"/>
      <c r="F16" s="5"/>
      <c r="G16" s="5"/>
      <c r="H16" s="5"/>
      <c r="I16" s="5"/>
      <c r="J16" s="5"/>
      <c r="K16" s="66"/>
      <c r="L16" s="67"/>
      <c r="M16" s="67"/>
      <c r="N16" s="67"/>
      <c r="O16" s="67"/>
    </row>
    <row r="17" spans="1:15" x14ac:dyDescent="0.25">
      <c r="A17" s="5"/>
      <c r="B17" s="5"/>
      <c r="C17" s="5"/>
      <c r="D17" s="5"/>
      <c r="E17" s="5"/>
      <c r="F17" s="5"/>
      <c r="G17" s="5"/>
      <c r="H17" s="5"/>
      <c r="I17" s="5"/>
      <c r="J17" s="5"/>
      <c r="K17" s="66"/>
      <c r="L17" s="67"/>
      <c r="M17" s="67"/>
      <c r="N17" s="67"/>
      <c r="O17" s="67"/>
    </row>
    <row r="18" spans="1:15" x14ac:dyDescent="0.25">
      <c r="A18" s="5"/>
      <c r="B18" s="5"/>
      <c r="C18" s="5"/>
      <c r="D18" s="5"/>
      <c r="E18" s="5"/>
      <c r="F18" s="5"/>
      <c r="G18" s="5"/>
      <c r="H18" s="5"/>
      <c r="I18" s="5"/>
      <c r="J18" s="5"/>
      <c r="K18" s="66"/>
      <c r="L18" s="67"/>
      <c r="M18" s="67"/>
      <c r="N18" s="67"/>
      <c r="O18" s="67"/>
    </row>
    <row r="19" spans="1:15" x14ac:dyDescent="0.25">
      <c r="A19" s="5"/>
      <c r="B19" s="5"/>
      <c r="C19" s="5"/>
      <c r="D19" s="5"/>
      <c r="E19" s="5"/>
      <c r="F19" s="5"/>
      <c r="G19" s="5"/>
      <c r="H19" s="5"/>
      <c r="I19" s="5"/>
      <c r="J19" s="5"/>
      <c r="K19" s="66"/>
      <c r="L19" s="67"/>
      <c r="M19" s="67"/>
      <c r="N19" s="67"/>
      <c r="O19" s="67"/>
    </row>
    <row r="20" spans="1:15" x14ac:dyDescent="0.25">
      <c r="A20" s="5"/>
      <c r="B20" s="5"/>
      <c r="C20" s="5"/>
      <c r="D20" s="5"/>
      <c r="E20" s="5"/>
      <c r="F20" s="5"/>
      <c r="G20" s="5"/>
      <c r="H20" s="5"/>
      <c r="I20" s="5"/>
      <c r="J20" s="5"/>
      <c r="K20" s="66"/>
      <c r="L20" s="67"/>
      <c r="M20" s="67"/>
      <c r="N20" s="67"/>
      <c r="O20" s="67"/>
    </row>
    <row r="21" spans="1:15" x14ac:dyDescent="0.25">
      <c r="A21" s="5"/>
      <c r="B21" s="5"/>
      <c r="C21" s="5"/>
      <c r="D21" s="5"/>
      <c r="E21" s="5"/>
      <c r="F21" s="5"/>
      <c r="G21" s="5"/>
      <c r="H21" s="5"/>
      <c r="I21" s="5"/>
      <c r="J21" s="5"/>
      <c r="K21" s="66"/>
      <c r="L21" s="67"/>
      <c r="M21" s="67"/>
      <c r="N21" s="67"/>
      <c r="O21" s="67"/>
    </row>
    <row r="22" spans="1:15" x14ac:dyDescent="0.25">
      <c r="A22" s="5"/>
      <c r="B22" s="5"/>
      <c r="C22" s="5"/>
      <c r="D22" s="5"/>
      <c r="E22" s="5"/>
      <c r="F22" s="5"/>
      <c r="G22" s="5"/>
      <c r="H22" s="5"/>
      <c r="I22" s="5"/>
      <c r="J22" s="5"/>
      <c r="K22" s="66"/>
      <c r="L22" s="67"/>
      <c r="M22" s="67"/>
      <c r="N22" s="67"/>
      <c r="O22" s="67"/>
    </row>
    <row r="23" spans="1:15" x14ac:dyDescent="0.25">
      <c r="A23" s="5"/>
      <c r="B23" s="5"/>
      <c r="C23" s="5"/>
      <c r="D23" s="5"/>
      <c r="E23" s="5"/>
      <c r="F23" s="5"/>
      <c r="G23" s="5"/>
      <c r="H23" s="5"/>
      <c r="I23" s="5"/>
      <c r="J23" s="5"/>
      <c r="K23" s="66"/>
      <c r="L23" s="67"/>
      <c r="M23" s="67"/>
      <c r="N23" s="67"/>
      <c r="O23" s="67"/>
    </row>
    <row r="24" spans="1:15" x14ac:dyDescent="0.25">
      <c r="A24" s="5"/>
      <c r="B24" s="5"/>
      <c r="C24" s="5"/>
      <c r="D24" s="5"/>
      <c r="E24" s="5"/>
      <c r="F24" s="5"/>
      <c r="G24" s="5"/>
      <c r="H24" s="5"/>
      <c r="I24" s="5"/>
      <c r="J24" s="5"/>
      <c r="K24" s="66"/>
      <c r="L24" s="67"/>
      <c r="M24" s="67"/>
      <c r="N24" s="67"/>
      <c r="O24" s="67"/>
    </row>
    <row r="25" spans="1:15" x14ac:dyDescent="0.25">
      <c r="A25" s="5"/>
      <c r="B25" s="5"/>
      <c r="C25" s="5"/>
      <c r="D25" s="5"/>
      <c r="E25" s="5"/>
      <c r="F25" s="5"/>
      <c r="G25" s="5"/>
      <c r="H25" s="5"/>
      <c r="I25" s="5"/>
      <c r="J25" s="5"/>
      <c r="K25" s="66"/>
      <c r="L25" s="67"/>
      <c r="M25" s="67"/>
      <c r="N25" s="67"/>
      <c r="O25" s="67"/>
    </row>
    <row r="26" spans="1:15" x14ac:dyDescent="0.25">
      <c r="A26" s="5"/>
      <c r="B26" s="5"/>
      <c r="C26" s="5"/>
      <c r="D26" s="5"/>
      <c r="E26" s="5"/>
      <c r="F26" s="5"/>
      <c r="G26" s="5"/>
      <c r="H26" s="5"/>
      <c r="I26" s="5"/>
      <c r="J26" s="5"/>
      <c r="K26" s="66"/>
      <c r="L26" s="67"/>
      <c r="M26" s="67"/>
      <c r="N26" s="67"/>
      <c r="O26" s="67"/>
    </row>
    <row r="27" spans="1:15" x14ac:dyDescent="0.25">
      <c r="A27" s="5"/>
      <c r="B27" s="5"/>
      <c r="C27" s="5"/>
      <c r="D27" s="5"/>
      <c r="E27" s="5"/>
      <c r="F27" s="5"/>
      <c r="G27" s="5"/>
      <c r="H27" s="5"/>
      <c r="I27" s="5"/>
      <c r="J27" s="5"/>
      <c r="K27" s="66"/>
      <c r="L27" s="67"/>
      <c r="M27" s="67"/>
      <c r="N27" s="67"/>
      <c r="O27" s="67"/>
    </row>
    <row r="28" spans="1:15" x14ac:dyDescent="0.25">
      <c r="A28" s="5"/>
      <c r="B28" s="5"/>
      <c r="C28" s="5"/>
      <c r="D28" s="5"/>
      <c r="E28" s="5"/>
      <c r="F28" s="5"/>
      <c r="G28" s="5"/>
      <c r="H28" s="5"/>
      <c r="I28" s="5"/>
      <c r="J28" s="5"/>
      <c r="K28" s="66"/>
      <c r="L28" s="67"/>
      <c r="M28" s="67"/>
      <c r="N28" s="67"/>
      <c r="O28" s="67"/>
    </row>
    <row r="29" spans="1:15" x14ac:dyDescent="0.25">
      <c r="A29" s="5"/>
      <c r="B29" s="5"/>
      <c r="C29" s="5"/>
      <c r="D29" s="5"/>
      <c r="E29" s="5"/>
      <c r="F29" s="5"/>
      <c r="G29" s="5"/>
      <c r="H29" s="5"/>
      <c r="I29" s="5"/>
      <c r="J29" s="5"/>
      <c r="K29" s="66"/>
      <c r="L29" s="67"/>
      <c r="M29" s="67"/>
      <c r="N29" s="67"/>
      <c r="O29" s="67"/>
    </row>
    <row r="30" spans="1:15" x14ac:dyDescent="0.25">
      <c r="A30" s="5"/>
      <c r="B30" s="5"/>
      <c r="C30" s="5"/>
      <c r="D30" s="5"/>
      <c r="E30" s="5"/>
      <c r="F30" s="5"/>
      <c r="G30" s="5"/>
      <c r="H30" s="5"/>
      <c r="I30" s="5"/>
      <c r="J30" s="5"/>
      <c r="K30" s="66"/>
      <c r="L30" s="67"/>
      <c r="M30" s="67"/>
      <c r="N30" s="67"/>
      <c r="O30" s="67"/>
    </row>
    <row r="31" spans="1:15" x14ac:dyDescent="0.25">
      <c r="A31" s="5"/>
      <c r="B31" s="5"/>
      <c r="C31" s="5"/>
      <c r="D31" s="5"/>
      <c r="E31" s="5"/>
      <c r="F31" s="5"/>
      <c r="G31" s="5"/>
      <c r="H31" s="5"/>
      <c r="I31" s="5"/>
      <c r="J31" s="5"/>
      <c r="K31" s="66"/>
      <c r="L31" s="67"/>
      <c r="M31" s="67"/>
      <c r="N31" s="67"/>
      <c r="O31" s="67"/>
    </row>
    <row r="32" spans="1:15" x14ac:dyDescent="0.25">
      <c r="A32" s="5"/>
      <c r="B32" s="5"/>
      <c r="C32" s="5"/>
      <c r="D32" s="5"/>
      <c r="E32" s="5"/>
      <c r="F32" s="5"/>
      <c r="G32" s="5"/>
      <c r="H32" s="5"/>
      <c r="I32" s="5"/>
      <c r="J32" s="5"/>
      <c r="K32" s="66"/>
      <c r="L32" s="67"/>
      <c r="M32" s="67"/>
      <c r="N32" s="67"/>
      <c r="O32" s="67"/>
    </row>
    <row r="33" spans="1:15" x14ac:dyDescent="0.25">
      <c r="A33" s="5"/>
      <c r="B33" s="5"/>
      <c r="C33" s="5"/>
      <c r="D33" s="5"/>
      <c r="E33" s="5"/>
      <c r="F33" s="5"/>
      <c r="G33" s="5"/>
      <c r="H33" s="5"/>
      <c r="I33" s="5"/>
      <c r="J33" s="5"/>
      <c r="K33" s="66"/>
      <c r="L33" s="67"/>
      <c r="M33" s="67"/>
      <c r="N33" s="67"/>
      <c r="O33" s="67"/>
    </row>
    <row r="34" spans="1:15" x14ac:dyDescent="0.25">
      <c r="A34" s="5"/>
      <c r="B34" s="5"/>
      <c r="C34" s="5"/>
      <c r="D34" s="5"/>
      <c r="E34" s="5"/>
      <c r="F34" s="5"/>
      <c r="G34" s="5"/>
      <c r="H34" s="5"/>
      <c r="I34" s="5"/>
      <c r="J34" s="5"/>
      <c r="K34" s="66"/>
      <c r="L34" s="67"/>
      <c r="M34" s="67"/>
      <c r="N34" s="67"/>
      <c r="O34" s="67"/>
    </row>
    <row r="35" spans="1:15" x14ac:dyDescent="0.25">
      <c r="A35" s="5"/>
      <c r="B35" s="5"/>
      <c r="C35" s="5"/>
      <c r="D35" s="5"/>
      <c r="E35" s="5"/>
      <c r="F35" s="5"/>
      <c r="G35" s="5"/>
      <c r="H35" s="5"/>
      <c r="I35" s="5"/>
      <c r="J35" s="5"/>
      <c r="K35" s="66"/>
      <c r="L35" s="67"/>
      <c r="M35" s="67"/>
      <c r="N35" s="67"/>
      <c r="O35" s="67"/>
    </row>
    <row r="36" spans="1:15" x14ac:dyDescent="0.25">
      <c r="A36" s="5"/>
      <c r="B36" s="5"/>
      <c r="C36" s="5"/>
      <c r="D36" s="5"/>
      <c r="E36" s="5"/>
      <c r="F36" s="5"/>
      <c r="G36" s="5"/>
      <c r="H36" s="5"/>
      <c r="I36" s="5"/>
      <c r="J36" s="5"/>
      <c r="K36" s="66"/>
      <c r="L36" s="67"/>
      <c r="M36" s="67"/>
      <c r="N36" s="67"/>
      <c r="O36" s="67"/>
    </row>
    <row r="37" spans="1:15" x14ac:dyDescent="0.25">
      <c r="A37" s="5"/>
      <c r="B37" s="5"/>
      <c r="C37" s="5"/>
      <c r="D37" s="5"/>
      <c r="E37" s="5"/>
      <c r="F37" s="5"/>
      <c r="G37" s="5"/>
      <c r="H37" s="5"/>
      <c r="I37" s="5"/>
      <c r="J37" s="5"/>
      <c r="K37" s="66"/>
      <c r="L37" s="67"/>
      <c r="M37" s="67"/>
      <c r="N37" s="67"/>
      <c r="O37" s="67"/>
    </row>
    <row r="38" spans="1:15" x14ac:dyDescent="0.25">
      <c r="A38" s="5"/>
      <c r="B38" s="5"/>
      <c r="C38" s="5"/>
      <c r="D38" s="5"/>
      <c r="E38" s="5"/>
      <c r="F38" s="5"/>
      <c r="G38" s="5"/>
      <c r="H38" s="5"/>
      <c r="I38" s="5"/>
      <c r="J38" s="5"/>
      <c r="K38" s="66"/>
      <c r="L38" s="67"/>
      <c r="M38" s="67"/>
      <c r="N38" s="67"/>
      <c r="O38" s="67"/>
    </row>
    <row r="39" spans="1:15" x14ac:dyDescent="0.25">
      <c r="A39" s="5"/>
      <c r="B39" s="5"/>
      <c r="C39" s="5"/>
      <c r="D39" s="5"/>
      <c r="E39" s="5"/>
      <c r="F39" s="5"/>
      <c r="G39" s="5"/>
      <c r="H39" s="5"/>
      <c r="I39" s="5"/>
      <c r="J39" s="5"/>
      <c r="K39" s="66"/>
      <c r="L39" s="67"/>
      <c r="M39" s="67"/>
      <c r="N39" s="67"/>
      <c r="O39" s="67"/>
    </row>
    <row r="40" spans="1:15" x14ac:dyDescent="0.25">
      <c r="A40" s="5"/>
      <c r="B40" s="5"/>
      <c r="C40" s="5"/>
      <c r="D40" s="5"/>
      <c r="E40" s="5"/>
      <c r="F40" s="5"/>
      <c r="G40" s="5"/>
      <c r="H40" s="5"/>
      <c r="I40" s="5"/>
      <c r="J40" s="5"/>
      <c r="K40" s="66"/>
      <c r="L40" s="67"/>
      <c r="M40" s="67"/>
      <c r="N40" s="67"/>
      <c r="O40" s="67"/>
    </row>
    <row r="41" spans="1:15" x14ac:dyDescent="0.25">
      <c r="A41" s="5"/>
      <c r="B41" s="5"/>
      <c r="C41" s="5"/>
      <c r="D41" s="5"/>
      <c r="E41" s="5"/>
      <c r="F41" s="5"/>
      <c r="G41" s="5"/>
      <c r="H41" s="5"/>
      <c r="I41" s="5"/>
      <c r="J41" s="5"/>
      <c r="K41" s="66"/>
      <c r="L41" s="67"/>
      <c r="M41" s="67"/>
      <c r="N41" s="67"/>
      <c r="O41" s="67"/>
    </row>
    <row r="42" spans="1:15" x14ac:dyDescent="0.25">
      <c r="A42" s="5"/>
      <c r="B42" s="5"/>
      <c r="C42" s="5"/>
      <c r="D42" s="5"/>
      <c r="E42" s="5"/>
      <c r="F42" s="5"/>
      <c r="G42" s="5"/>
      <c r="H42" s="5"/>
      <c r="I42" s="5"/>
      <c r="J42" s="5"/>
    </row>
    <row r="43" spans="1:15" x14ac:dyDescent="0.25">
      <c r="A43" s="5"/>
      <c r="B43" s="5"/>
      <c r="C43" s="5"/>
      <c r="D43" s="5"/>
      <c r="E43" s="5"/>
      <c r="F43" s="5"/>
      <c r="G43" s="5"/>
      <c r="H43" s="5"/>
      <c r="I43" s="5"/>
      <c r="J43" s="5"/>
    </row>
    <row r="44" spans="1:15" x14ac:dyDescent="0.25">
      <c r="A44" s="5"/>
      <c r="B44" s="5"/>
      <c r="C44" s="5"/>
      <c r="D44" s="5"/>
      <c r="E44" s="5"/>
      <c r="F44" s="5"/>
      <c r="G44" s="5"/>
      <c r="J44" s="5"/>
    </row>
    <row r="45" spans="1:15" x14ac:dyDescent="0.25">
      <c r="A45" s="5"/>
      <c r="B45" s="5"/>
      <c r="C45" s="5"/>
      <c r="D45" s="5"/>
      <c r="E45" s="5"/>
      <c r="F45" s="5"/>
      <c r="G45" s="5"/>
      <c r="J45" s="5"/>
    </row>
    <row r="46" spans="1:15" x14ac:dyDescent="0.25">
      <c r="A46" s="5"/>
      <c r="J46" s="5"/>
    </row>
    <row r="47" spans="1:15" x14ac:dyDescent="0.25">
      <c r="A47" s="5"/>
      <c r="J47" s="5"/>
    </row>
    <row r="48" spans="1:15" x14ac:dyDescent="0.25">
      <c r="A48" s="5"/>
      <c r="J48" s="5"/>
    </row>
    <row r="49" spans="1:10" x14ac:dyDescent="0.25">
      <c r="A49" s="5"/>
      <c r="J49" s="5"/>
    </row>
    <row r="50" spans="1:10" x14ac:dyDescent="0.25">
      <c r="A50" s="5"/>
      <c r="J50" s="5"/>
    </row>
    <row r="51" spans="1:10" x14ac:dyDescent="0.25">
      <c r="A51" s="5"/>
      <c r="J51" s="5"/>
    </row>
    <row r="52" spans="1:10" x14ac:dyDescent="0.25">
      <c r="A52" s="5"/>
      <c r="J52" s="5"/>
    </row>
    <row r="53" spans="1:10" x14ac:dyDescent="0.25">
      <c r="A53" s="5"/>
      <c r="J53" s="5"/>
    </row>
    <row r="54" spans="1:10" x14ac:dyDescent="0.25">
      <c r="J54" s="5"/>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7"/>
  <sheetViews>
    <sheetView topLeftCell="A15" zoomScale="40" zoomScaleNormal="40" workbookViewId="0">
      <selection activeCell="K5" sqref="K5"/>
    </sheetView>
  </sheetViews>
  <sheetFormatPr defaultRowHeight="15" x14ac:dyDescent="0.25"/>
  <cols>
    <col min="1" max="1" width="3.85546875" customWidth="1"/>
    <col min="2" max="2" width="43.42578125" customWidth="1"/>
    <col min="3" max="3" width="15.42578125" customWidth="1"/>
    <col min="4" max="4" width="14.5703125" customWidth="1"/>
    <col min="5" max="7" width="57.5703125" customWidth="1"/>
  </cols>
  <sheetData>
    <row r="1" spans="1:9" s="120" customFormat="1" ht="27.75" customHeight="1" x14ac:dyDescent="0.25">
      <c r="A1" s="119"/>
      <c r="B1" s="161" t="str">
        <f>'Training Plan-Template'!D2</f>
        <v>Chartered Town Planner</v>
      </c>
      <c r="C1" s="161"/>
      <c r="D1" s="161"/>
      <c r="E1" s="161"/>
      <c r="F1" s="161"/>
      <c r="G1" s="161"/>
      <c r="H1" s="119"/>
      <c r="I1" s="119"/>
    </row>
    <row r="2" spans="1:9" s="120" customFormat="1" ht="27.75" customHeight="1" x14ac:dyDescent="0.25">
      <c r="A2" s="119"/>
      <c r="B2" s="161" t="str">
        <f>'Training Plan-Template'!I6</f>
        <v>MSc Urban Planning</v>
      </c>
      <c r="C2" s="161"/>
      <c r="D2" s="161"/>
      <c r="E2" s="161"/>
      <c r="F2" s="161"/>
      <c r="G2" s="161"/>
      <c r="H2" s="119"/>
      <c r="I2" s="119"/>
    </row>
    <row r="3" spans="1:9" s="70" customFormat="1" ht="132" customHeight="1" x14ac:dyDescent="0.25">
      <c r="A3" s="69"/>
      <c r="B3" s="156" t="str">
        <f>'Training Plan-Template'!R6</f>
        <v>The Level 7 Chartered Town Planner Degree Apprenticeship offers a part-time study route for new and existing employees to progress into professional planning roles. There are two entry points: postgraduate level entry for employees with an undergraduate degree and an additional undergraduate component for those with A levels or needing a stepping stone to postgraduate study. this form deals with the postgraduate part.
On successful completion, all participants will gain the MSc Urban Planning (DA).
The Apprenticeship offers the opportunity for employees to expand and formalise their experience, with successful participants gaining Chartered Town Planner status on successful completion of the End Point Assessment.
Delivered over one day per week, the course adopts a blended learning approach with modules delivered through a combination of group seminars, lectures, work based  and professionally focused assessments self-directed learning and individual support.</v>
      </c>
      <c r="C3" s="156"/>
      <c r="D3" s="156"/>
      <c r="E3" s="156"/>
      <c r="F3" s="156"/>
      <c r="G3" s="156"/>
      <c r="H3" s="69"/>
      <c r="I3" s="69"/>
    </row>
    <row r="4" spans="1:9" s="70" customFormat="1" ht="69" customHeight="1" x14ac:dyDescent="0.25">
      <c r="A4" s="69"/>
      <c r="B4" s="160" t="s">
        <v>150</v>
      </c>
      <c r="C4" s="160"/>
      <c r="D4" s="160"/>
      <c r="E4" s="160"/>
      <c r="F4" s="160"/>
      <c r="G4" s="160"/>
      <c r="H4" s="69"/>
      <c r="I4" s="69"/>
    </row>
    <row r="5" spans="1:9" ht="106.5" customHeight="1" x14ac:dyDescent="0.25">
      <c r="A5" s="5"/>
      <c r="B5" s="5"/>
      <c r="C5" s="88" t="s">
        <v>151</v>
      </c>
      <c r="D5" s="89" t="s">
        <v>152</v>
      </c>
      <c r="E5" s="89" t="s">
        <v>153</v>
      </c>
      <c r="F5" s="89" t="s">
        <v>154</v>
      </c>
      <c r="G5" s="90" t="s">
        <v>155</v>
      </c>
      <c r="H5" s="5"/>
      <c r="I5" s="5"/>
    </row>
    <row r="6" spans="1:9" ht="180" x14ac:dyDescent="0.25">
      <c r="A6" s="5"/>
      <c r="B6" s="84" t="str">
        <f>'Training Plan-Template'!C16</f>
        <v>DA Planning Theory and Context</v>
      </c>
      <c r="C6" s="71">
        <f>'Training Plan-Template'!E16</f>
        <v>1</v>
      </c>
      <c r="D6" s="71">
        <f>'Training Plan-Template'!F16</f>
        <v>4</v>
      </c>
      <c r="E6" s="75" t="str">
        <f>'Training Plan-Template'!U16</f>
        <v>Familiarisation with 1 formal and informal meetings with colleagues/clients/applicants/politicians/stakeholders/members of the public. 2 Exposure to the political and negotiatory processes of planning 3 Exposure to complex  scenarios within planning.</v>
      </c>
      <c r="F6" s="75" t="str">
        <f>'Training Plan-Template'!V16</f>
        <v>Experience and engagement 1 Engagement with the legal, professional  bureaucratic, procedural  and political systems  of planning e.g. submission of applications, attendance at planning committee, experience of conditions or enforcement activity or  appeals process. 2 Experience of stakeholder and community consultation processes or engagement with clients re planning requirements. 3 Observation of the role of the planner in negotiating between actors, planning aims, project aims, viability and feasibility. 4 Introduction to the RTPI code of conduct and employer in house conduct codes and relation to public and private practice.</v>
      </c>
      <c r="G6" s="76" t="str">
        <f>'Training Plan-Template'!W16</f>
        <v>Consolidation and Expansion: The employer should ensure that the apprentice continues to engage with the KSBs encountered during the module and is presented with increasingly complex scenarios as they progress e.g. moving from observation to participation and leading. A key opportunity would be for the apprentice to mentor and support colleagues.</v>
      </c>
      <c r="H6" s="5"/>
      <c r="I6" s="5"/>
    </row>
    <row r="7" spans="1:9" ht="120" x14ac:dyDescent="0.25">
      <c r="A7" s="5"/>
      <c r="B7" s="85" t="str">
        <f>'Training Plan-Template'!C17</f>
        <v>DA Policies for Space and Place</v>
      </c>
      <c r="C7" s="72">
        <f>'Training Plan-Template'!E17</f>
        <v>1</v>
      </c>
      <c r="D7" s="72">
        <f>'Training Plan-Template'!F17</f>
        <v>4</v>
      </c>
      <c r="E7" s="77" t="str">
        <f>'Training Plan-Template'!U17</f>
        <v>1 Familiarisation  with the range of policy documents within planning  2 Familiarity with the plan making process 3 Familiarity with the  role of policy in planning decisions.</v>
      </c>
      <c r="F7" s="77" t="str">
        <f>'Training Plan-Template'!V17</f>
        <v xml:space="preserve">Experience and engagement 1 A placement within policy related work which could include: developing evidence bases; community, client  or stakeholder consultation; policy development of critique; policy review; land or project appraisals against policy. 2 This could be in relation to any scale of planning or policy area e.g. environmental, infrastructure, economic development, housing, transport, urban design, historic environment and health. </v>
      </c>
      <c r="G7" s="78" t="str">
        <f>'Training Plan-Template'!W17</f>
        <v>Consolidation and Expansion: A policy related placement at some point in the apprenticeship.  An increase in the complexity and level of responsibility in dealing with policy related issues.</v>
      </c>
      <c r="H7" s="5"/>
      <c r="I7" s="5"/>
    </row>
    <row r="8" spans="1:9" ht="180" x14ac:dyDescent="0.25">
      <c r="A8" s="5"/>
      <c r="B8" s="85" t="str">
        <f>'Training Plan-Template'!C18</f>
        <v>DA Shaping Places</v>
      </c>
      <c r="C8" s="72">
        <f>'Training Plan-Template'!E18</f>
        <v>4</v>
      </c>
      <c r="D8" s="72">
        <f>'Training Plan-Template'!F18</f>
        <v>7</v>
      </c>
      <c r="E8" s="77" t="str">
        <f>'Training Plan-Template'!U18</f>
        <v>Familiarisation 1 Familiarity with the role of planning in place making. This could be gained through exposure to submitting applications o reviewing applications re design quality and design outcomes or being involved in design related policy. Related themes include: sustainability; community consultation; client perspective; historic environment; rural or urban contexts; environmental design; urban design; residential design; public realm and movement networks; landscape design e.g. visual impact assessment; major infrastructure design.  A short introduction to any work based aspects of the assessment will be provided prior to the module.</v>
      </c>
      <c r="F8" s="77" t="str">
        <f>'Training Plan-Template'!V18</f>
        <v>Experience and Engagement: A placement in a role with place making or design responsibilities e.g. the design aspects of planning statements, the development of design policy,  design review, conservation area appraisals or management plans, community consultation</v>
      </c>
      <c r="G8" s="78" t="str">
        <f>'Training Plan-Template'!W18</f>
        <v>Consolidation and Expansion: A placemaking and design related placement at some point in the apprenticeship. An increase in the range of design issues and  level of complexity of design issues dealt with should be provided through the apprenticeship.</v>
      </c>
      <c r="H8" s="5"/>
      <c r="I8" s="5"/>
    </row>
    <row r="9" spans="1:9" ht="90" x14ac:dyDescent="0.25">
      <c r="A9" s="5"/>
      <c r="B9" s="85" t="str">
        <f>'Training Plan-Template'!C19</f>
        <v>DA Housing Planning and Development</v>
      </c>
      <c r="C9" s="72">
        <f>'Training Plan-Template'!E19</f>
        <v>4</v>
      </c>
      <c r="D9" s="72">
        <f>'Training Plan-Template'!F19</f>
        <v>7</v>
      </c>
      <c r="E9" s="77" t="str">
        <f>'Training Plan-Template'!U19</f>
        <v>Familiarisation with the context and issues  for planning for housing and the housing development process.  This can include from a private or public sector perspective and in relation to policy, project or implementation stages. A short introduction to any work based aspects of the assessment will be provided in the semester prior to the module.</v>
      </c>
      <c r="F9" s="77" t="str">
        <f>'Training Plan-Template'!V19</f>
        <v xml:space="preserve">A role that interfaces with dealing with an aspect of the housing development and planning process. This could include work on submitting or assessing residential applications; work on housing policy or evidence bases, land and development appraisals, the impacts of planning on project costs and viability appraisals and reviews </v>
      </c>
      <c r="G9" s="78" t="str">
        <f>'Training Plan-Template'!W19</f>
        <v>Consolidation and Expansion: As the apprentice progresses the opportunity should be provided with experience of more complex aspects of the housing planning and development process or the processes at a larger scale. Apprentices should be provided with experience wider than householder or smaller scale applications</v>
      </c>
      <c r="H9" s="5"/>
      <c r="I9" s="5"/>
    </row>
    <row r="10" spans="1:9" ht="180" x14ac:dyDescent="0.25">
      <c r="A10" s="5"/>
      <c r="B10" s="85" t="str">
        <f>'Training Plan-Template'!C20</f>
        <v>DA Advanced Professional Practice</v>
      </c>
      <c r="C10" s="72">
        <f>'Training Plan-Template'!E20</f>
        <v>1</v>
      </c>
      <c r="D10" s="72">
        <f>'Training Plan-Template'!F20</f>
        <v>24</v>
      </c>
      <c r="E10" s="77" t="str">
        <f>'Training Plan-Template'!U20</f>
        <v xml:space="preserve">Support the Skills scan accuracy and the Apprentice's attempt at the Starting Point Exercise
The apprentice should have been onboarded and attended all induction events. The apprentice should join the RTPI and become active in the local branch or any Young Planners local branch. The apprentice should have attended or be planned to attend all employer induction events and processes. A work place mentor should be in place. </v>
      </c>
      <c r="F10" s="77" t="str">
        <f>'Training Plan-Template'!V20</f>
        <v xml:space="preserve">This module for the 24 months of the academic programme and provides apprentices with an opportunity to develop and explore their professional development skills and behaviours. Employers should provide. 1 Accessing opportunities for CPD including in house and professional courses  2 Engaging with work based mentor, time management systems and self-management of professional  3  Development of professional skills including relationships with colleagues, clients and the public 4 The apprentice should be using the module throughout the course to develop as a reflective practitioner and this should be reflected in e.g. the completion of the logs. </v>
      </c>
      <c r="G10" s="78" t="str">
        <f>'Training Plan-Template'!W20</f>
        <v>The module is only completed in the final month of the academic programme. The knowledge, skills and behaviours the module focused on should be carried through gateway to inform the RTPI APC - EPA process.
Confirm opportunities for WBL experiences to support the Apprentice's action plan during the Apprenticeship Progress Reviewa. Utilising the STARE templates to ensure sufficient eviden  for end Point Assessment by the time of Gateway</v>
      </c>
      <c r="H10" s="5"/>
      <c r="I10" s="5"/>
    </row>
    <row r="11" spans="1:9" x14ac:dyDescent="0.25">
      <c r="A11" s="5"/>
      <c r="B11" s="79"/>
      <c r="C11" s="73"/>
      <c r="D11" s="73"/>
      <c r="E11" s="80"/>
      <c r="F11" s="80"/>
      <c r="G11" s="81"/>
      <c r="H11" s="5"/>
      <c r="I11" s="5"/>
    </row>
    <row r="12" spans="1:9" ht="120" x14ac:dyDescent="0.25">
      <c r="A12" s="5"/>
      <c r="B12" s="85" t="str">
        <f>'Training Plan-Template'!C22</f>
        <v>DA Sustainable Master Planning</v>
      </c>
      <c r="C12" s="72">
        <f>'Training Plan-Template'!E22</f>
        <v>13</v>
      </c>
      <c r="D12" s="72">
        <f>'Training Plan-Template'!F22</f>
        <v>16</v>
      </c>
      <c r="E12" s="77" t="str">
        <f>'Training Plan-Template'!U22</f>
        <v>Exposure to larger scale residential or mixed use developments at any stage of the planning and development process e.g. policy development, scheme/project development, pre-application or application review. A short introduction to any work based aspects of the assessment will be provided in the semester prior to the module.</v>
      </c>
      <c r="F12" s="77" t="str">
        <f>'Training Plan-Template'!V22</f>
        <v xml:space="preserve">Experience and Engagement 1 A Placement in a role related to master planning e.g. in relation to urban extension, major residential development, city or town centre master planning. This could be in any capacity e.g. policy or project development or design review or best practice review or Design code development.  The apprentice should be given the opportunity to experience planning as a larger scale,  pro-active and creative activity. </v>
      </c>
      <c r="G12" s="78" t="str">
        <f>'Training Plan-Template'!W22</f>
        <v xml:space="preserve">Expansion and consolidation: At some point during the course the apprentice should undertake a placement or role as detailed for the duration of the module. This exposure should continue and ideally become more complex as the course progresses through the 2nd year of the academic programme. </v>
      </c>
      <c r="H12" s="5"/>
      <c r="I12" s="5"/>
    </row>
    <row r="13" spans="1:9" ht="120" x14ac:dyDescent="0.25">
      <c r="A13" s="5"/>
      <c r="B13" s="85" t="str">
        <f>'Training Plan-Template'!C23</f>
        <v>DA Environment and infrastructure</v>
      </c>
      <c r="C13" s="72">
        <f>'Training Plan-Template'!E23</f>
        <v>13</v>
      </c>
      <c r="D13" s="72">
        <f>'Training Plan-Template'!F23</f>
        <v>16</v>
      </c>
      <c r="E13" s="77" t="str">
        <f>'Training Plan-Template'!U23</f>
        <v>Exposure to the role of planning in delivering and optimising infrastructure (e.g. transport, energy, waste and minerals, telecommunications, green/blue infrastructure) and protecting  environmental quality (e.g. landscape, biodiversity, air quality and nutrient neutrality). A short introduction to any work based aspects of the assessment will be provided in the semester prior to the start of the module.</v>
      </c>
      <c r="F13" s="77" t="str">
        <f>'Training Plan-Template'!V23</f>
        <v>Experience and engagement : The apprentice should be provided with a placement, shadowing or other opportunities to engaged directly with the role of planning in delivering infrastructure and protecting environmental quality</v>
      </c>
      <c r="G13" s="78" t="str">
        <f>'Training Plan-Template'!W23</f>
        <v xml:space="preserve">Consolidation and expansion: The apprentice should be provided with the opportunity to engage with more complex infrastructure/environmental planning projects and engagement with wider CPD training and development in this aspect of planning </v>
      </c>
      <c r="H13" s="5"/>
      <c r="I13" s="5"/>
    </row>
    <row r="14" spans="1:9" ht="135" x14ac:dyDescent="0.25">
      <c r="A14" s="5"/>
      <c r="B14" s="85" t="str">
        <f>'Training Plan-Template'!C24</f>
        <v>DA Applied Research Methods</v>
      </c>
      <c r="C14" s="72">
        <f>'Training Plan-Template'!E24</f>
        <v>13</v>
      </c>
      <c r="D14" s="72">
        <f>'Training Plan-Template'!F24</f>
        <v>19</v>
      </c>
      <c r="E14" s="77" t="str">
        <f>'Training Plan-Template'!U24</f>
        <v xml:space="preserve">Familiarity with the role played by  research  in planning process. This could include data collection and analysis; spatial analysis at all scale  the development of evidence bases or the consultation processes.  In months 9,10,11 and 12 of the academic programme the employer and apprentice will need to identify a work/practice based research project opportunity.  This project will need to be in the apprentices chosen planning specialism  A briefing will be provided in the semester before the module commences. </v>
      </c>
      <c r="F14" s="77" t="str">
        <f>'Training Plan-Template'!V24</f>
        <v>During the module the apprentice should be supported to develop their work based research project in their planning specialism</v>
      </c>
      <c r="G14" s="78" t="str">
        <f>'Training Plan-Template'!W24</f>
        <v xml:space="preserve">Once the module is completed the Applied Research Project shifts into the Applied Research Project module. The employer though should still offer the apprentice opportunity to engage with different forms of planning research </v>
      </c>
      <c r="H14" s="5"/>
      <c r="I14" s="5"/>
    </row>
    <row r="15" spans="1:9" ht="75" x14ac:dyDescent="0.25">
      <c r="A15" s="5"/>
      <c r="B15" s="85" t="str">
        <f>'Training Plan-Template'!C25</f>
        <v>DA Planning and Growth</v>
      </c>
      <c r="C15" s="72">
        <f>'Training Plan-Template'!E25</f>
        <v>16</v>
      </c>
      <c r="D15" s="72">
        <f>'Training Plan-Template'!F25</f>
        <v>20</v>
      </c>
      <c r="E15" s="77" t="str">
        <f>'Training Plan-Template'!U25</f>
        <v>Familiarity with the relationship between planning and economic development and the role played by planning in facilitating economic development. A short introduction to the work based aspects of the assessment will be provided in the semester before the module is delivered</v>
      </c>
      <c r="F15" s="77" t="str">
        <f>'Training Plan-Template'!V25</f>
        <v xml:space="preserve">Experience: The apprentice should be provided with a placement, shadowing or other opportunities to engaged directly with the role of planning in economic development. This could be within a policy, project or implementation context. </v>
      </c>
      <c r="G15" s="78" t="str">
        <f>'Training Plan-Template'!W25</f>
        <v>Consolidation and expansion: The apprentice should be provided with the opportunity to engage with more complex aspects of the relationship between planning and economic development and wider CPD training.</v>
      </c>
      <c r="H15" s="5"/>
      <c r="I15" s="5"/>
    </row>
    <row r="16" spans="1:9" ht="180" x14ac:dyDescent="0.25">
      <c r="A16" s="5"/>
      <c r="B16" s="85" t="str">
        <f>'Training Plan-Template'!C26</f>
        <v xml:space="preserve">DA Healthy Places </v>
      </c>
      <c r="C16" s="72">
        <f>'Training Plan-Template'!E26</f>
        <v>16</v>
      </c>
      <c r="D16" s="72">
        <f>'Training Plan-Template'!F26</f>
        <v>20</v>
      </c>
      <c r="E16" s="77" t="str">
        <f>'Training Plan-Template'!U26</f>
        <v>Familiarity with the role of planning in  physical and mental health and individual and public health outcomes.   As part of RTPI accreditation Planning courses have to offer the opportunity for apprentices to specialise in one key area of planning and this is done partially through the Health Places module. Before the module commences apprentices will need to have identified their planning specialism from: Environmental Planning; Transport and Infrastructure; Urban Design and Development; Housing; Historic Environment; Economic Development and Healthy Places. Briefings will be provided at the start of the course and  in the semester before the module commences.</v>
      </c>
      <c r="F16" s="77" t="str">
        <f>'Training Plan-Template'!V26</f>
        <v>Experience: The apprentice should be provided with a placement, shadowing or other opportunities to engage directly with the role of planning in health. This could be within a policy, project or implementation context.</v>
      </c>
      <c r="G16" s="78" t="str">
        <f>'Training Plan-Template'!W26</f>
        <v>Consolidation and expansion, The apprentice should be provided with the opportunity to engage with more complex aspects of the relationship between planning and health and/or wider CPD opportunities in this area.</v>
      </c>
      <c r="H16" s="5"/>
      <c r="I16" s="5"/>
    </row>
    <row r="17" spans="1:9" ht="45" x14ac:dyDescent="0.25">
      <c r="A17" s="5"/>
      <c r="B17" s="85" t="str">
        <f>'Training Plan-Template'!C27</f>
        <v xml:space="preserve">DA Academic Advisor Sessions </v>
      </c>
      <c r="C17" s="72">
        <f>'Training Plan-Template'!E27</f>
        <v>1</v>
      </c>
      <c r="D17" s="72">
        <f>'Training Plan-Template'!F27</f>
        <v>24</v>
      </c>
      <c r="E17" s="77" t="str">
        <f>'Training Plan-Template'!U27</f>
        <v>Apprentices will need to ensure they engage with any academic advice session pre-reading or preparation before the group and/or individual sessions.</v>
      </c>
      <c r="F17" s="77"/>
      <c r="G17" s="78"/>
      <c r="H17" s="5"/>
      <c r="I17" s="5"/>
    </row>
    <row r="18" spans="1:9" ht="120" x14ac:dyDescent="0.25">
      <c r="A18" s="5"/>
      <c r="B18" s="85" t="str">
        <f>'Training Plan-Template'!C28</f>
        <v xml:space="preserve">DA Applied Research Project </v>
      </c>
      <c r="C18" s="72">
        <f>'Training Plan-Template'!E28</f>
        <v>20</v>
      </c>
      <c r="D18" s="72">
        <f>'Training Plan-Template'!F28</f>
        <v>24</v>
      </c>
      <c r="E18" s="77" t="str">
        <f>'Training Plan-Template'!U28</f>
        <v>Familiarisation with project management within planning and personal time management techniques.   In months 9,10,11 and 12 of the academic programme the employer and apprentice will need to identify a work/practice  based research project opportunity.  This project will need to be in the apprentices chosen specialism and the same specialism as detailed for the Healthy Places module.  A briefing will be provided in the semester before the module commences.</v>
      </c>
      <c r="F18" s="77" t="str">
        <f>'Training Plan-Template'!V28</f>
        <v xml:space="preserve">The employer will need to provide time during months 21,22 and 23 for the apprentice to work on their Applied Research Project. </v>
      </c>
      <c r="G18" s="78" t="str">
        <f>'Training Plan-Template'!W28</f>
        <v>The apprentice should be provided with opportunity to develop their project management skills, and mentoring should focus also onm career development up to and beyond the End Point Assessment.</v>
      </c>
      <c r="H18" s="5"/>
      <c r="I18" s="5"/>
    </row>
    <row r="19" spans="1:9" x14ac:dyDescent="0.25">
      <c r="A19" s="5"/>
      <c r="B19" s="79"/>
      <c r="C19" s="73"/>
      <c r="D19" s="73"/>
      <c r="E19" s="80"/>
      <c r="F19" s="80"/>
      <c r="G19" s="81"/>
      <c r="H19" s="5"/>
      <c r="I19" s="5"/>
    </row>
    <row r="20" spans="1:9" x14ac:dyDescent="0.25">
      <c r="A20" s="5"/>
      <c r="B20" s="79"/>
      <c r="C20" s="73"/>
      <c r="D20" s="73"/>
      <c r="E20" s="80"/>
      <c r="F20" s="80"/>
      <c r="G20" s="81"/>
      <c r="H20" s="5"/>
      <c r="I20" s="5"/>
    </row>
    <row r="21" spans="1:9" ht="35.450000000000003" customHeight="1" x14ac:dyDescent="0.25">
      <c r="A21" s="5"/>
      <c r="B21" s="86" t="str">
        <f>'Training Plan-Template'!C32</f>
        <v>Gateway Period</v>
      </c>
      <c r="C21" s="72"/>
      <c r="D21" s="72"/>
      <c r="E21" s="77"/>
      <c r="F21" s="77"/>
      <c r="G21" s="78"/>
      <c r="H21" s="5"/>
      <c r="I21" s="5"/>
    </row>
    <row r="22" spans="1:9" ht="38.450000000000003" customHeight="1" x14ac:dyDescent="0.25">
      <c r="A22" s="5"/>
      <c r="B22" s="87" t="str">
        <f>'Training Plan-Template'!C33</f>
        <v>Independent End Point Assessment</v>
      </c>
      <c r="C22" s="74"/>
      <c r="D22" s="74"/>
      <c r="E22" s="82"/>
      <c r="F22" s="82"/>
      <c r="G22" s="83"/>
      <c r="H22" s="5"/>
      <c r="I22" s="5"/>
    </row>
    <row r="23" spans="1:9" ht="38.450000000000003" customHeight="1" x14ac:dyDescent="0.25">
      <c r="A23" s="5"/>
      <c r="B23" s="5"/>
      <c r="C23" s="5"/>
      <c r="D23" s="5"/>
      <c r="E23" s="5"/>
      <c r="F23" s="5"/>
      <c r="G23" s="5"/>
      <c r="H23" s="5"/>
      <c r="I23" s="5"/>
    </row>
    <row r="24" spans="1:9" x14ac:dyDescent="0.25">
      <c r="A24" s="5"/>
      <c r="B24" s="5"/>
      <c r="C24" s="5"/>
      <c r="D24" s="5"/>
      <c r="E24" s="5"/>
      <c r="F24" s="5"/>
      <c r="G24" s="5"/>
      <c r="H24" s="5"/>
      <c r="I24" s="5"/>
    </row>
    <row r="25" spans="1:9" x14ac:dyDescent="0.25">
      <c r="A25" s="5"/>
      <c r="B25" s="5"/>
      <c r="C25" s="5"/>
      <c r="D25" s="5"/>
      <c r="E25" s="5"/>
      <c r="F25" s="5"/>
      <c r="G25" s="5"/>
      <c r="H25" s="5"/>
      <c r="I25" s="5"/>
    </row>
    <row r="26" spans="1:9" x14ac:dyDescent="0.25">
      <c r="A26" s="5"/>
      <c r="B26" s="5"/>
      <c r="C26" s="5"/>
      <c r="D26" s="5"/>
      <c r="E26" s="5"/>
      <c r="F26" s="5"/>
      <c r="G26" s="5"/>
      <c r="H26" s="5"/>
      <c r="I26" s="5"/>
    </row>
    <row r="27" spans="1:9" x14ac:dyDescent="0.25">
      <c r="A27" s="5"/>
      <c r="H27" s="5"/>
      <c r="I27" s="5"/>
    </row>
  </sheetData>
  <mergeCells count="4">
    <mergeCell ref="B4:G4"/>
    <mergeCell ref="B3:G3"/>
    <mergeCell ref="B2:G2"/>
    <mergeCell ref="B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E5352B-F32B-4E90-BF1E-96664FD1A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2022-11-18T16:06:59Z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