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ttps://sheffieldhallam-my.sharepoint.com/personal/kj0858_hallam_shu_ac_uk/Documents/New folder/"/>
    </mc:Choice>
  </mc:AlternateContent>
  <xr:revisionPtr revIDLastSave="5" documentId="8_{D1E74576-C3A6-46AC-9618-9A794CCC6E1F}" xr6:coauthVersionLast="47" xr6:coauthVersionMax="47" xr10:uidLastSave="{8176A831-61FB-4F56-B0A7-76401E56C5BC}"/>
  <bookViews>
    <workbookView xWindow="28680" yWindow="-1185" windowWidth="29040" windowHeight="15840" tabRatio="100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Page'!$A$1:$I$21</definedName>
    <definedName name="_xlnm.Print_Area" localSheetId="1">'OTJT breakdown &amp; Pie chart'!$A$1:$J$29</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4" l="1"/>
  <c r="G8" i="14"/>
  <c r="H8" i="14"/>
  <c r="F9" i="14"/>
  <c r="G9" i="14"/>
  <c r="H9" i="14"/>
  <c r="F10" i="14"/>
  <c r="G10" i="14"/>
  <c r="H10" i="14"/>
  <c r="F11" i="14"/>
  <c r="G11" i="14"/>
  <c r="H11" i="14"/>
  <c r="F13" i="14"/>
  <c r="G13" i="14"/>
  <c r="H13" i="14"/>
  <c r="F14" i="14"/>
  <c r="G14" i="14"/>
  <c r="H14" i="14"/>
  <c r="F15" i="14"/>
  <c r="G15" i="14"/>
  <c r="H15" i="14"/>
  <c r="F16" i="14"/>
  <c r="G16" i="14"/>
  <c r="H16" i="14"/>
  <c r="F17" i="14"/>
  <c r="G17" i="14"/>
  <c r="H17" i="14"/>
  <c r="H7" i="14"/>
  <c r="G7" i="14"/>
  <c r="F7" i="14"/>
  <c r="H6" i="14"/>
  <c r="G6" i="14"/>
  <c r="F6" i="14"/>
  <c r="C8" i="14"/>
  <c r="C9" i="14"/>
  <c r="C10" i="14"/>
  <c r="C11" i="14"/>
  <c r="C13" i="14"/>
  <c r="C14" i="14"/>
  <c r="C15" i="14"/>
  <c r="C16" i="14"/>
  <c r="C17" i="14"/>
  <c r="C7" i="14"/>
  <c r="C6" i="14"/>
  <c r="D15" i="14" l="1"/>
  <c r="E15" i="14"/>
  <c r="D16" i="14"/>
  <c r="E16" i="14"/>
  <c r="D17" i="14"/>
  <c r="E17" i="14"/>
  <c r="E14" i="14"/>
  <c r="D14" i="14"/>
  <c r="E13" i="14"/>
  <c r="D13" i="14"/>
  <c r="D8" i="14"/>
  <c r="E8" i="14"/>
  <c r="D9" i="14"/>
  <c r="E9" i="14"/>
  <c r="D10" i="14"/>
  <c r="E10" i="14"/>
  <c r="D11" i="14"/>
  <c r="E11" i="14"/>
  <c r="E7" i="14"/>
  <c r="E6" i="14"/>
  <c r="D7" i="14"/>
  <c r="D6" i="14"/>
  <c r="J29" i="12"/>
  <c r="G8" i="10" s="1"/>
  <c r="M2" i="10" s="1"/>
  <c r="K29" i="12"/>
  <c r="G9" i="10" s="1"/>
  <c r="M3" i="10" s="1"/>
  <c r="L29" i="12"/>
  <c r="M29" i="12"/>
  <c r="G11" i="10" s="1"/>
  <c r="M4" i="10" s="1"/>
  <c r="N29" i="12"/>
  <c r="G10" i="10" s="1"/>
  <c r="M5" i="10" s="1"/>
  <c r="O29" i="12"/>
  <c r="P29" i="12"/>
  <c r="I8" i="10" s="1"/>
  <c r="M6" i="10" s="1"/>
  <c r="H10" i="10"/>
  <c r="L8" i="10" s="1"/>
  <c r="H9" i="10"/>
  <c r="L7" i="10" s="1"/>
  <c r="H8" i="10"/>
  <c r="L6" i="10" s="1"/>
  <c r="B10" i="10"/>
  <c r="L5" i="10" s="1"/>
  <c r="B11" i="10"/>
  <c r="L4" i="10" s="1"/>
  <c r="B9" i="10"/>
  <c r="L3" i="10" s="1"/>
  <c r="B8" i="10"/>
  <c r="L2" i="10" s="1"/>
  <c r="I10" i="12"/>
  <c r="I19" i="12" s="1"/>
  <c r="C2" i="14"/>
  <c r="C1" i="14"/>
  <c r="C3" i="14"/>
  <c r="F2" i="10"/>
  <c r="F1" i="10"/>
  <c r="H29" i="12"/>
  <c r="F5" i="10" s="1"/>
  <c r="I23" i="12" l="1"/>
  <c r="R23" i="12" s="1"/>
  <c r="I25" i="12"/>
  <c r="R25" i="12" s="1"/>
  <c r="I26" i="12"/>
  <c r="Q26" i="12" s="1"/>
  <c r="I27" i="12"/>
  <c r="I24" i="12"/>
  <c r="I17" i="12"/>
  <c r="R17" i="12" s="1"/>
  <c r="R19" i="12"/>
  <c r="Q19" i="12"/>
  <c r="I18" i="12"/>
  <c r="I21" i="12"/>
  <c r="R21" i="12" s="1"/>
  <c r="I20" i="12"/>
  <c r="I16" i="12"/>
  <c r="Q16" i="12" l="1"/>
  <c r="I29" i="12"/>
  <c r="I11" i="12" s="1"/>
  <c r="F4" i="10" s="1"/>
  <c r="F6" i="10" s="1"/>
  <c r="Q23" i="12"/>
  <c r="Q25" i="12"/>
  <c r="R26" i="12"/>
  <c r="Q24" i="12"/>
  <c r="R24" i="12"/>
  <c r="R27" i="12"/>
  <c r="Q27" i="12"/>
  <c r="Q17" i="12"/>
  <c r="R16" i="12"/>
  <c r="Q21" i="12"/>
  <c r="R18" i="12"/>
  <c r="Q18" i="12"/>
  <c r="R20" i="12"/>
  <c r="Q20" i="12"/>
  <c r="R29" i="12" l="1"/>
  <c r="I10" i="10" s="1"/>
  <c r="M8" i="10" s="1"/>
  <c r="Q29" i="12"/>
  <c r="I9" i="10" s="1"/>
  <c r="M7" i="10" s="1"/>
</calcChain>
</file>

<file path=xl/sharedStrings.xml><?xml version="1.0" encoding="utf-8"?>
<sst xmlns="http://schemas.openxmlformats.org/spreadsheetml/2006/main" count="132" uniqueCount="123">
  <si>
    <t>Apprenticeship Training Plan for:</t>
  </si>
  <si>
    <t>Construction Site Management</t>
  </si>
  <si>
    <t>Insert Link to the Specific Apprenticeship Standard (located from the IfATE site)</t>
  </si>
  <si>
    <t>https://www.instituteforapprenticeships.org/media/3440/st0047_construction_site_management_-l6_ap_for_publication_02092019.pdf</t>
  </si>
  <si>
    <t>Level of Delivery and EPA</t>
  </si>
  <si>
    <t>The apprenticeship usually takes 3 and a half years (42months) to complete. This includes 36 months on programme, up to the gateway for End Point Assessment (EPA) and 6 months for EPA.  The EPA is deliverd after the full award of credit, by a third party independent organisation registered with the ESFA as an EPA Organisation. Apprentices attend the programme through BLOCK DELIVERY (tyically 4 blocks per year, 4.5 days in each block ]. Teaching &amp; learning will be face to face, with workplace learning supported with online anytime access resources. Applied work-based projects and 12 wekly Progress reviews equip and support you with the requisite knowledge, skills, and behaviours to meet  the Apprenticeship Standard.</t>
  </si>
  <si>
    <t>Colour coding key for Mapping Modules to the KSBs</t>
  </si>
  <si>
    <t>Mandatory Components:</t>
  </si>
  <si>
    <t>BSc Hons Construction Management Practice</t>
  </si>
  <si>
    <t>Strong Direct Relationship</t>
  </si>
  <si>
    <t>Definite but lesser focus</t>
  </si>
  <si>
    <t>Relevant but more contextual learning</t>
  </si>
  <si>
    <t>Duration of practical programme (months)</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</si>
  <si>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</si>
  <si>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</si>
  <si>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</si>
  <si>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</si>
  <si>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</si>
  <si>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</si>
  <si>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</si>
  <si>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</si>
  <si>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</si>
  <si>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</si>
  <si>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</si>
  <si>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</si>
  <si>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</si>
  <si>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</si>
  <si>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</si>
  <si>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</si>
  <si>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the Work 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</si>
  <si>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</si>
  <si>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</si>
  <si>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</si>
  <si>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r>
      <rPr>
        <b/>
        <sz val="11"/>
        <color theme="1"/>
        <rFont val="Calibri"/>
        <family val="2"/>
        <scheme val="minor"/>
      </rPr>
      <t>Sustainability</t>
    </r>
    <r>
      <rPr>
        <sz val="11"/>
        <color theme="1"/>
        <rFont val="Calibri"/>
        <family val="2"/>
        <scheme val="minor"/>
      </rPr>
      <t>: Understand the environmental impact of construction activities and hot to minimise negative impacts during all stages of the project</t>
    </r>
  </si>
  <si>
    <r>
      <rPr>
        <b/>
        <sz val="11"/>
        <color theme="1"/>
        <rFont val="Calibri"/>
        <family val="2"/>
        <scheme val="minor"/>
      </rPr>
      <t>The Construction Environment:</t>
    </r>
    <r>
      <rPr>
        <sz val="11"/>
        <color theme="1"/>
        <rFont val="Calibri"/>
        <family val="2"/>
        <scheme val="minor"/>
      </rPr>
      <t xml:space="preserve"> Review threats and opportunities to the construction industry and appraise and evaluate the influence of current legal, political and social issues on the industry.</t>
    </r>
  </si>
  <si>
    <r>
      <rPr>
        <b/>
        <sz val="11"/>
        <color theme="1"/>
        <rFont val="Calibri"/>
        <family val="2"/>
        <scheme val="minor"/>
      </rPr>
      <t>Construction Management:</t>
    </r>
    <r>
      <rPr>
        <sz val="11"/>
        <color theme="1"/>
        <rFont val="Calibri"/>
        <family val="2"/>
        <scheme val="minor"/>
      </rPr>
      <t xml:space="preserve"> Understand the project management cycle including the planning, budgeting, project funding and payment processes so as to lead to effective project delivery.</t>
    </r>
  </si>
  <si>
    <r>
      <rPr>
        <b/>
        <sz val="11"/>
        <color theme="1"/>
        <rFont val="Calibri"/>
        <family val="2"/>
        <scheme val="minor"/>
      </rPr>
      <t>Construction Technology</t>
    </r>
    <r>
      <rPr>
        <sz val="11"/>
        <color theme="1"/>
        <rFont val="Calibri"/>
        <family val="2"/>
        <scheme val="minor"/>
      </rPr>
      <t>: Demonstrate knowledge and understanding of the construction process and of the materials and technology that comprise best practice.</t>
    </r>
  </si>
  <si>
    <r>
      <rPr>
        <b/>
        <sz val="11"/>
        <color theme="1"/>
        <rFont val="Calibri"/>
        <family val="2"/>
        <scheme val="minor"/>
      </rPr>
      <t>Safe Systems of work</t>
    </r>
    <r>
      <rPr>
        <sz val="11"/>
        <color theme="1"/>
        <rFont val="Calibri"/>
        <family val="2"/>
        <scheme val="minor"/>
      </rPr>
      <t>: Understand obligations for Health, Safety and Welfare issues on site, how to identify potential hazards and manage risks.</t>
    </r>
  </si>
  <si>
    <r>
      <rPr>
        <b/>
        <sz val="11"/>
        <color theme="1"/>
        <rFont val="Calibri"/>
        <family val="2"/>
        <scheme val="minor"/>
      </rPr>
      <t>Site Management:</t>
    </r>
    <r>
      <rPr>
        <sz val="11"/>
        <color theme="1"/>
        <rFont val="Calibri"/>
        <family val="2"/>
        <scheme val="minor"/>
      </rPr>
      <t xml:space="preserve"> Apply knowledge of the construction prcoess to the examination and selection of procurement processes. Evaluate different leadership styles in relation to particular projects.</t>
    </r>
  </si>
  <si>
    <r>
      <rPr>
        <b/>
        <sz val="11"/>
        <color theme="1"/>
        <rFont val="Calibri"/>
        <family val="2"/>
        <scheme val="minor"/>
      </rPr>
      <t>Quality:</t>
    </r>
    <r>
      <rPr>
        <sz val="11"/>
        <color theme="1"/>
        <rFont val="Calibri"/>
        <family val="2"/>
        <scheme val="minor"/>
      </rPr>
      <t xml:space="preserve"> Demonstrate knowledge of common defects in buildings and understand quality required.</t>
    </r>
  </si>
  <si>
    <t>D</t>
  </si>
  <si>
    <r>
      <rPr>
        <b/>
        <sz val="11"/>
        <color theme="1"/>
        <rFont val="Calibri"/>
        <family val="2"/>
        <scheme val="minor"/>
      </rPr>
      <t>Health, Safety and Welfare:</t>
    </r>
    <r>
      <rPr>
        <sz val="11"/>
        <color theme="1"/>
        <rFont val="Calibri"/>
        <family val="2"/>
        <scheme val="minor"/>
      </rPr>
      <t xml:space="preserve"> Be able to identify and manage risks of health, safety and welfare in ine with legislation, hazards and safe systems of work.</t>
    </r>
  </si>
  <si>
    <r>
      <rPr>
        <b/>
        <sz val="11"/>
        <color theme="1"/>
        <rFont val="Calibri"/>
        <family val="2"/>
        <scheme val="minor"/>
      </rPr>
      <t>Manage Quality:</t>
    </r>
    <r>
      <rPr>
        <sz val="11"/>
        <color theme="1"/>
        <rFont val="Calibri"/>
        <family val="2"/>
        <scheme val="minor"/>
      </rPr>
      <t xml:space="preserve"> Be able to identify the standards required by clients and other stakeholders and implement effective procedures for managing, recording and improving quality.</t>
    </r>
  </si>
  <si>
    <r>
      <rPr>
        <b/>
        <sz val="11"/>
        <color theme="1"/>
        <rFont val="Calibri"/>
        <family val="2"/>
        <scheme val="minor"/>
      </rPr>
      <t>Implement Sustainable Construction:</t>
    </r>
    <r>
      <rPr>
        <sz val="11"/>
        <color theme="1"/>
        <rFont val="Calibri"/>
        <family val="2"/>
        <scheme val="minor"/>
      </rPr>
      <t xml:space="preserve"> Be able to manage construction activities in a way that contributes to sustaibable development and implements best practice.</t>
    </r>
  </si>
  <si>
    <r>
      <rPr>
        <b/>
        <sz val="11"/>
        <color theme="1"/>
        <rFont val="Calibri"/>
        <family val="2"/>
        <scheme val="minor"/>
      </rPr>
      <t>Commercial, contractual and Legal Issues:</t>
    </r>
    <r>
      <rPr>
        <sz val="11"/>
        <color theme="1"/>
        <rFont val="Calibri"/>
        <family val="2"/>
        <scheme val="minor"/>
      </rPr>
      <t xml:space="preserve"> Be able to manage legal and contractual matters relating to the site and work within commercial and legal constraints to ensure effective project outcomes.</t>
    </r>
  </si>
  <si>
    <r>
      <rPr>
        <b/>
        <sz val="11"/>
        <color theme="1"/>
        <rFont val="Calibri"/>
        <family val="2"/>
        <scheme val="minor"/>
      </rPr>
      <t>Make Effective Decisions:</t>
    </r>
    <r>
      <rPr>
        <sz val="11"/>
        <color theme="1"/>
        <rFont val="Calibri"/>
        <family val="2"/>
        <scheme val="minor"/>
      </rPr>
      <t xml:space="preserve"> Be able to investigate problems, causes and effects and determine solutions.</t>
    </r>
  </si>
  <si>
    <r>
      <rPr>
        <b/>
        <sz val="11"/>
        <color theme="1"/>
        <rFont val="Calibri"/>
        <family val="2"/>
        <scheme val="minor"/>
      </rPr>
      <t>Manage Information</t>
    </r>
    <r>
      <rPr>
        <sz val="11"/>
        <color theme="1"/>
        <rFont val="Calibri"/>
        <family val="2"/>
        <scheme val="minor"/>
      </rPr>
      <t>: Be able to identify, obtain and process information required to manage projects.</t>
    </r>
  </si>
  <si>
    <r>
      <rPr>
        <b/>
        <sz val="11"/>
        <color theme="1"/>
        <rFont val="Calibri"/>
        <family val="2"/>
        <scheme val="minor"/>
      </rPr>
      <t>Lead Commercial Strategy:</t>
    </r>
    <r>
      <rPr>
        <sz val="11"/>
        <color theme="1"/>
        <rFont val="Calibri"/>
        <family val="2"/>
        <scheme val="minor"/>
      </rPr>
      <t xml:space="preserve"> Be able to manage risk and plan for its mitigation to minimise its impact.</t>
    </r>
  </si>
  <si>
    <r>
      <rPr>
        <b/>
        <sz val="11"/>
        <color theme="1"/>
        <rFont val="Calibri"/>
        <family val="2"/>
        <scheme val="minor"/>
      </rPr>
      <t xml:space="preserve">Develop People and Teams: </t>
    </r>
    <r>
      <rPr>
        <sz val="11"/>
        <color theme="1"/>
        <rFont val="Calibri"/>
        <family val="2"/>
        <scheme val="minor"/>
      </rPr>
      <t>Be able to manage and appraise team members and specialist contractors, build teams, advise on development and resolve conflicts to ensure effective teamwork.</t>
    </r>
  </si>
  <si>
    <r>
      <t xml:space="preserve">Demonstrate Innovation: </t>
    </r>
    <r>
      <rPr>
        <sz val="11"/>
        <color theme="1"/>
        <rFont val="Calibri"/>
        <family val="2"/>
        <scheme val="minor"/>
      </rPr>
      <t>Be able to identify areas for improvement, and implement innovative solutions.</t>
    </r>
  </si>
  <si>
    <r>
      <t xml:space="preserve">Site Management: </t>
    </r>
    <r>
      <rPr>
        <sz val="11"/>
        <color theme="1"/>
        <rFont val="Calibri"/>
        <family val="2"/>
        <scheme val="minor"/>
      </rPr>
      <t xml:space="preserve">Be able to effectively manage and supervise specialist contractors and operatives during the construction phase. </t>
    </r>
  </si>
  <si>
    <r>
      <t xml:space="preserve">Quality: </t>
    </r>
    <r>
      <rPr>
        <sz val="11"/>
        <color theme="1"/>
        <rFont val="Calibri"/>
        <family val="2"/>
        <scheme val="minor"/>
      </rPr>
      <t>Be able to identidy and rectify common defects in construction activities.</t>
    </r>
  </si>
  <si>
    <r>
      <t xml:space="preserve">Exercise professional judgement: </t>
    </r>
    <r>
      <rPr>
        <sz val="11"/>
        <color theme="1"/>
        <rFont val="Calibri"/>
        <family val="2"/>
        <scheme val="minor"/>
      </rPr>
      <t>be able to work within own level of competence and know when to seek advice from others and when to be able to advise clients.</t>
    </r>
  </si>
  <si>
    <r>
      <rPr>
        <b/>
        <sz val="11"/>
        <color theme="1"/>
        <rFont val="Calibri"/>
        <family val="2"/>
        <scheme val="minor"/>
      </rPr>
      <t xml:space="preserve">Commitment to code of Ethics: </t>
    </r>
    <r>
      <rPr>
        <sz val="11"/>
        <color theme="1"/>
        <rFont val="Calibri"/>
        <family val="2"/>
        <scheme val="minor"/>
      </rPr>
      <t>Work within a PCI's rules and regulations of professional competence and comuct and demonstrate integrity and professionalism in all activies.</t>
    </r>
  </si>
  <si>
    <r>
      <t xml:space="preserve">Comunicate Effectively: </t>
    </r>
    <r>
      <rPr>
        <sz val="11"/>
        <color theme="1"/>
        <rFont val="Calibri"/>
        <family val="2"/>
        <scheme val="minor"/>
      </rPr>
      <t>Be able to plan and manage effective meetings, present information to a variety of audiences and demonstrate effective interpersonal skills.</t>
    </r>
  </si>
  <si>
    <r>
      <t xml:space="preserve">Maintain CPD: </t>
    </r>
    <r>
      <rPr>
        <sz val="11"/>
        <color theme="1"/>
        <rFont val="Calibri"/>
        <family val="2"/>
        <scheme val="minor"/>
      </rPr>
      <t>Identify own development needs and take appropriate action to meet those needs.</t>
    </r>
  </si>
  <si>
    <t>BEFORE</t>
  </si>
  <si>
    <t>DURING</t>
  </si>
  <si>
    <t>AFTER</t>
  </si>
  <si>
    <t>Level 5</t>
  </si>
  <si>
    <t>Portfolio work-based learning 3</t>
  </si>
  <si>
    <t>Assist apprentice through onboarding exercises prior to commencing studies. Including discussion of the skills scan and the starting point exercise.  Assign a mentor to the apprentice if not in place. Review the KSB's set out for this pathway.</t>
  </si>
  <si>
    <t>Mentor to have regular progess reviews / meetings with the apprentice to discuss / plan off the job training and monitor KSB progression. Put in place any plans for apprentices to gain experiences outside of their current role. Ensure you are developing your confidence to use MAYTAS hub - check in with your WBL Coach and ensure a clear shared understanding of the targets fort Off The Job Training</t>
  </si>
  <si>
    <t>Continue to monitor progress of all knowledge skills and behaviours, by prioritising your attendance at each Progress review (every 12 weeks).  Engage in the next Skill Scan Review to help your apprentice track progress (this will be released through MAYTAS Hub).</t>
  </si>
  <si>
    <t>Legal Frameworks for Construction</t>
  </si>
  <si>
    <t xml:space="preserve">Review the relevant KSB's mapped to the module. Provide opportunities for the apprentice to develop understanding of English statute and common law (contract law and law of Tort) and the formation of contacts.  Review the health and safety legislation within the UK (CDM regs, HSAWA). </t>
  </si>
  <si>
    <t>Provide opportunities for the apprentice to understand how to plan and manage site activities in line with safety legislation (eg creation of risk assessments and inspection documents).  Module to support the development of the Health &amp; Safety and construction technology KSB's.</t>
  </si>
  <si>
    <t xml:space="preserve">Use the next progress review to monitor the development of evidence and engagement of health and safety requirements within their role.  Assist in ongoing CPD eg Health and safety workshops / seminars </t>
  </si>
  <si>
    <t xml:space="preserve">Technical Building Construction Studies </t>
  </si>
  <si>
    <t>Developing knowledge and skills around different building techniques and the structural performances of simple structures specific to the Construction Technology KSB.</t>
  </si>
  <si>
    <t>Undertake site visits to apply knowledge gained and understand why construction methods are used on different sites relating to construction technology KSB. Identify how health &amp; safety imapcts of construction methods used to meet KSB's.</t>
  </si>
  <si>
    <t>Continue to gain experience on modern methods of construction, within the organisation or the industry.</t>
  </si>
  <si>
    <t>Construction Project and Production Planning</t>
  </si>
  <si>
    <t>Apprentice to have full access to planning software in advance of the module (Asta Power Project). The Apprentice will use this software to produce programmes of work for example projects during teaching.</t>
  </si>
  <si>
    <t xml:space="preserve">Mentor to enable the apprentice to reflect on the planning techniques used to develop the programme of works on projects within the business. </t>
  </si>
  <si>
    <t xml:space="preserve">Mentor to enable the apprentice to put into practice the planning techniques gained during the module which could be used as evidence to meet the relevant KSB's. </t>
  </si>
  <si>
    <t>Development Project WBL4</t>
  </si>
  <si>
    <t>Be aware of the KSB's mapped against this module, the apprentice will be asked to produce a report based around a project proposal.</t>
  </si>
  <si>
    <t>The module maps against a number of KSB's such as design development and building appraisals, producing a scope of works to meet the clients brief. Mentor to demonstate the costing and budgeting techniques are developed for projects pre-construction.</t>
  </si>
  <si>
    <t>Shadow estimating team. Review how market and economic factors affect design and budgets</t>
  </si>
  <si>
    <t>Sustainable Building Constrction Studies</t>
  </si>
  <si>
    <t>Review the sustainable methods of construction incorpotated in design/specifications and on site. Identify sustainable mmaterials used on projects to gather evidence to meet the sustainability KSB.</t>
  </si>
  <si>
    <t xml:space="preserve">Assess how the design process impacts on the materials used and specified to improve sustainability credentials.  </t>
  </si>
  <si>
    <t>CPD events to keep up to date.</t>
  </si>
  <si>
    <t>Level 6</t>
  </si>
  <si>
    <t>Construction Contract Administration</t>
  </si>
  <si>
    <t>Provide an opportunity for apprentices understand the contractural and tendering arrangements for projects within the business to give them a basic understanding of how contracts are set up and managed on site.  The apprentice will gain knowledge relevant to the Procurement and Tednering and Contract Practice KSB's.</t>
  </si>
  <si>
    <t xml:space="preserve">The apprentice to shadow / work with the QS within the business to see how the contract meets the 'dispute avoidance' KSB and demonstrate how the contract clauses are adminstered during the constuction process. </t>
  </si>
  <si>
    <t>Use the next progress review to monitor the development of evidence and engagement against the Procurement and Tendering KSB and the Contract Practice KSB.  Assist in ongoing CPD.</t>
  </si>
  <si>
    <t>Management Principles and Practice</t>
  </si>
  <si>
    <t xml:space="preserve">Apprentice and mentor to review the KSB' mapped against this module and to reflect on the management methods used on a day to day basis within their role. </t>
  </si>
  <si>
    <t>Apprentice to shadow the Construction management team to gather evidence relevant for the KSB's on how management theories and techniques can improve people and project preformance.</t>
  </si>
  <si>
    <t>Apprentice to implement management techniques to improve site performance and even avoid conflicts and disputes occurring on site.  This can be evidenced against the construction mangement. site managemene and conflict avoidance KSB's.</t>
  </si>
  <si>
    <t>Professional Development WBL5</t>
  </si>
  <si>
    <t xml:space="preserve">Mentor to gain an understanding of the EPA process to the support apprentice through Gateway. Continue regular review meetings with the apprentice to check progress and evidence gained against the KSB's, and ensure all evidence and requirements are in place to meet Gateway. Possibly meet with someone who has recently gone through the EPA process. </t>
  </si>
  <si>
    <t xml:space="preserve">Provide apprentice the opportunity to reflect on their work place experiences where they have met a number of KSB's. Apprentice to present a work based problem they have overcome on site and presented for assessment with reflection. Carrying out this work will help the apprentice with communicating effective behaviour. </t>
  </si>
  <si>
    <t>Mentor to offer ongoing support to the apprentice throughout the EPA process ensuring all EPA paperwork is completed, submitted and approved (working with the SHU work-based learning coach). Offer guidance on project proposal and structuring the summary of experience.  Provide the apprentice with opportunity to practice discussing the project in a formal setting to prepare for EPA.</t>
  </si>
  <si>
    <t>Research Dissertation</t>
  </si>
  <si>
    <t>This module could provide an opportunity for the mentor and the apprentice to reflect on their KSB's and highlight any that may need additional evidence. Discuss suitable topic areas that could be researched and would be of interest to the apprentice.</t>
  </si>
  <si>
    <t>Support the apprentice / advise on managing time to meet key dates.  Provide opportunities to collect data. Ensure the topic area/title chosen covers the KSB's required for this pathway and could support the discussion task as part of their EPA.</t>
  </si>
  <si>
    <t>Identify further areas of research via CPD events.</t>
  </si>
  <si>
    <t>Building Construction Commercial Studies</t>
  </si>
  <si>
    <t>Develop an understanding of the financial strategy used by the business and how they compare to other sectors.</t>
  </si>
  <si>
    <t>Apprentice to gain an understandng of how to set up a business by assessing the funding requirements and financial accounting techniques used to make it viable.</t>
  </si>
  <si>
    <t>Shadow the core team to gain an understanding of the business strategy to meet the Financial Accounting KSB.</t>
  </si>
  <si>
    <t>External End Point Assessment</t>
  </si>
  <si>
    <t>Key for Integrated Apprenticeships:</t>
  </si>
  <si>
    <t>Gateway Module is shaded blue</t>
  </si>
  <si>
    <t>EPA Module is Shaded Red</t>
  </si>
  <si>
    <t>Apprenticeship Standard:</t>
  </si>
  <si>
    <t>Data for pie chart:</t>
  </si>
  <si>
    <t>Total Off The Job Training at full delivery:</t>
  </si>
  <si>
    <t xml:space="preserve">Recognised Prior Learning (RPL) </t>
  </si>
  <si>
    <t>Revised OTJT total after RPL deduction:</t>
  </si>
  <si>
    <t>DATA CALCULATIONS
DO NOT EDIT /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</si>
  <si>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</si>
  <si>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</si>
  <si>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</si>
  <si>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</si>
  <si>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</si>
  <si>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</si>
  <si>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End Point Assessment</t>
  </si>
  <si>
    <r>
      <t xml:space="preserve"> (excluding Gateway period and EPA,  6</t>
    </r>
    <r>
      <rPr>
        <sz val="14"/>
        <color rgb="FFFF0000"/>
        <rFont val="Calibri"/>
        <family val="2"/>
        <scheme val="minor"/>
      </rPr>
      <t xml:space="preserve"> </t>
    </r>
    <r>
      <rPr>
        <sz val="14"/>
        <color theme="1"/>
        <rFont val="Calibri"/>
        <family val="2"/>
        <scheme val="minor"/>
      </rPr>
      <t>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</si>
</sst>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1"/>
      <color theme="1"/>
      <name val="Calibri"/>
      <family val="2"/>
    </font>
    <font>
      <b/>
      <sz val="14"/>
      <color theme="1"/>
      <name val="Calibri"/>
      <family val="2"/>
    </font>
    <font>
      <sz val="11"/>
      <color rgb="FF000000"/>
      <name val="Calibri"/>
      <family val="2"/>
      <scheme val="minor"/>
    </font>
    <font>
      <sz val="12"/>
      <color rgb="FF000000"/>
      <name val="Calibri"/>
      <family val="2"/>
    </font>
    <font>
      <sz val="14"/>
      <color rgb="FFFF0000"/>
      <name val="Calibri"/>
      <family val="2"/>
      <scheme val="minor"/>
    </font>
    <font>
      <sz val="16"/>
      <color theme="0"/>
      <name val="Calibri"/>
      <family val="2"/>
      <scheme val="minor"/>
    </font>
    <font>
      <b/>
      <sz val="11"/>
      <color theme="1"/>
      <name val="Calibri"/>
      <family val="2"/>
      <scheme val="minor"/>
    </font>
    <font>
      <sz val="11"/>
      <color theme="1"/>
      <name val="Calibri"/>
      <family val="2"/>
      <charset val="1"/>
    </font>
    <font>
      <b/>
      <sz val="14"/>
      <color rgb="FFFFFFFF"/>
      <name val="Calibri"/>
      <family val="2"/>
      <scheme val="minor"/>
    </font>
    <font>
      <sz val="11"/>
      <color rgb="FF000000"/>
      <name val="Calibri"/>
      <family val="2"/>
    </font>
    <font>
      <sz val="20"/>
      <name val="Calibri"/>
      <family val="2"/>
      <scheme val="minor"/>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theme="0"/>
        <bgColor rgb="FF00B050"/>
      </patternFill>
    </fill>
    <fill>
      <patternFill patternType="solid">
        <fgColor theme="0"/>
        <bgColor rgb="FFFFC000"/>
      </patternFill>
    </fill>
    <fill>
      <patternFill patternType="solid">
        <fgColor theme="0"/>
        <bgColor rgb="FF92D050"/>
      </patternFill>
    </fill>
    <fill>
      <patternFill patternType="solid">
        <fgColor theme="0" tint="-0.499984740745262"/>
        <bgColor indexed="64"/>
      </patternFill>
    </fill>
    <fill>
      <patternFill patternType="solid">
        <fgColor theme="3" tint="0.249977111117893"/>
        <bgColor indexed="64"/>
      </patternFill>
    </fill>
    <fill>
      <patternFill patternType="solid">
        <fgColor theme="9" tint="0.79998168889431442"/>
        <bgColor indexed="64"/>
      </patternFill>
    </fill>
  </fills>
  <borders count="7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diagonal/>
    </border>
    <border>
      <left style="dashed">
        <color auto="1"/>
      </left>
      <right style="dashed">
        <color auto="1"/>
      </right>
      <top/>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medium">
        <color auto="1"/>
      </right>
      <top/>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thin">
        <color theme="0" tint="-0.24994659260841701"/>
      </right>
      <top style="thin">
        <color theme="0" tint="-0.24994659260841701"/>
      </top>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theme="0" tint="-0.499984740745262"/>
      </left>
      <right/>
      <top style="thin">
        <color indexed="64"/>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top style="thin">
        <color rgb="FF000000"/>
      </top>
      <bottom style="thin">
        <color rgb="FF000000"/>
      </bottom>
      <diagonal/>
    </border>
    <border>
      <left/>
      <right style="thin">
        <color indexed="64"/>
      </right>
      <top/>
      <bottom style="thin">
        <color indexed="64"/>
      </bottom>
      <diagonal/>
    </border>
  </borders>
  <cellStyleXfs count="2">
    <xf numFmtId="0" fontId="0" fillId="0" borderId="0"/>
    <xf numFmtId="0" fontId="22" fillId="0" borderId="0" applyNumberFormat="0" applyFill="0" applyBorder="0" applyAlignment="0" applyProtection="0"/>
  </cellStyleXfs>
  <cellXfs count="168">
    <xf numFmtId="0" fontId="0" fillId="0" borderId="0" xfId="0"/>
    <xf numFmtId="0" fontId="3" fillId="0" borderId="0" xfId="0" applyFont="1"/>
    <xf numFmtId="0" fontId="6" fillId="0" borderId="0" xfId="0" applyFont="1"/>
    <xf numFmtId="0" fontId="0" fillId="5" borderId="0" xfId="0" applyFill="1"/>
    <xf numFmtId="0" fontId="6" fillId="5" borderId="0" xfId="0" applyFont="1" applyFill="1"/>
    <xf numFmtId="0" fontId="3" fillId="5" borderId="0" xfId="0" applyFont="1" applyFill="1"/>
    <xf numFmtId="0" fontId="0" fillId="3" borderId="0" xfId="0" applyFill="1" applyAlignment="1">
      <alignment wrapText="1"/>
    </xf>
    <xf numFmtId="0" fontId="0" fillId="8" borderId="16" xfId="0" applyFill="1" applyBorder="1"/>
    <xf numFmtId="0" fontId="0" fillId="8" borderId="17" xfId="0" applyFill="1" applyBorder="1"/>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1" xfId="0" applyFill="1" applyBorder="1"/>
    <xf numFmtId="0" fontId="8" fillId="8" borderId="23" xfId="0" applyFont="1" applyFill="1" applyBorder="1" applyAlignment="1">
      <alignment horizontal="center" vertical="center"/>
    </xf>
    <xf numFmtId="0" fontId="10" fillId="9"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9" fillId="10" borderId="18" xfId="0" applyFont="1" applyFill="1" applyBorder="1" applyAlignment="1">
      <alignment vertical="center" wrapText="1"/>
    </xf>
    <xf numFmtId="0" fontId="9" fillId="11" borderId="20" xfId="0" applyFont="1" applyFill="1" applyBorder="1" applyAlignment="1">
      <alignment vertical="center" wrapText="1"/>
    </xf>
    <xf numFmtId="0" fontId="4" fillId="0" borderId="24" xfId="0" applyFont="1" applyBorder="1" applyAlignment="1">
      <alignment horizontal="left" textRotation="90" wrapText="1"/>
    </xf>
    <xf numFmtId="0" fontId="3" fillId="5" borderId="0" xfId="0" applyFont="1" applyFill="1" applyAlignment="1">
      <alignment horizontal="left"/>
    </xf>
    <xf numFmtId="0" fontId="8" fillId="8" borderId="23"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2" fillId="12" borderId="24" xfId="0" applyFont="1" applyFill="1" applyBorder="1" applyAlignment="1">
      <alignment horizontal="center" textRotation="90"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15" fillId="8" borderId="27" xfId="0" applyFont="1" applyFill="1" applyBorder="1" applyAlignment="1">
      <alignment horizontal="center" vertical="center" wrapText="1"/>
    </xf>
    <xf numFmtId="0" fontId="15" fillId="8" borderId="6" xfId="0" applyFont="1" applyFill="1" applyBorder="1" applyAlignment="1">
      <alignment horizontal="center" vertical="center"/>
    </xf>
    <xf numFmtId="0" fontId="15" fillId="8" borderId="1" xfId="0" applyFont="1" applyFill="1" applyBorder="1" applyAlignment="1">
      <alignment horizontal="center" vertical="center"/>
    </xf>
    <xf numFmtId="0" fontId="0" fillId="13" borderId="0" xfId="0" applyFill="1"/>
    <xf numFmtId="0" fontId="0" fillId="14" borderId="0" xfId="0" applyFill="1"/>
    <xf numFmtId="0" fontId="18" fillId="14" borderId="0" xfId="0" applyFont="1" applyFill="1" applyAlignment="1">
      <alignment horizontal="center" vertical="center" wrapText="1"/>
    </xf>
    <xf numFmtId="0" fontId="0" fillId="0" borderId="0" xfId="0" applyAlignment="1">
      <alignment vertical="center"/>
    </xf>
    <xf numFmtId="0" fontId="0" fillId="0" borderId="33" xfId="0" applyBorder="1" applyAlignment="1">
      <alignment horizontal="center" vertical="center" wrapText="1"/>
    </xf>
    <xf numFmtId="0" fontId="0" fillId="15" borderId="36" xfId="0" applyFill="1"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0" fillId="15" borderId="35" xfId="0" applyFill="1" applyBorder="1" applyAlignment="1">
      <alignment horizontal="left" vertical="center" wrapText="1" indent="1"/>
    </xf>
    <xf numFmtId="0" fontId="0" fillId="15" borderId="36" xfId="0" applyFill="1" applyBorder="1" applyAlignment="1">
      <alignment horizontal="left" vertical="center" wrapText="1" indent="1"/>
    </xf>
    <xf numFmtId="0" fontId="0" fillId="15" borderId="37" xfId="0" applyFill="1" applyBorder="1" applyAlignment="1">
      <alignment horizontal="left" vertical="center" wrapText="1" indent="1"/>
    </xf>
    <xf numFmtId="0" fontId="15" fillId="9" borderId="32" xfId="0" applyFont="1" applyFill="1" applyBorder="1" applyAlignment="1">
      <alignment horizontal="left" vertical="center" wrapText="1" indent="1"/>
    </xf>
    <xf numFmtId="0" fontId="20" fillId="16" borderId="38" xfId="0" applyFont="1" applyFill="1" applyBorder="1" applyAlignment="1">
      <alignment horizontal="center" vertical="center" wrapText="1"/>
    </xf>
    <xf numFmtId="0" fontId="20" fillId="16" borderId="39" xfId="0" applyFont="1" applyFill="1" applyBorder="1" applyAlignment="1">
      <alignment horizontal="center" vertical="center" wrapText="1"/>
    </xf>
    <xf numFmtId="0" fontId="20" fillId="16" borderId="40" xfId="0" applyFont="1" applyFill="1" applyBorder="1" applyAlignment="1">
      <alignment horizontal="center" vertical="center" wrapText="1"/>
    </xf>
    <xf numFmtId="0" fontId="0" fillId="8" borderId="18" xfId="0" applyFill="1" applyBorder="1" applyAlignment="1">
      <alignment horizontal="left" vertical="center" indent="1"/>
    </xf>
    <xf numFmtId="0" fontId="6" fillId="8" borderId="41" xfId="0" applyFont="1" applyFill="1" applyBorder="1"/>
    <xf numFmtId="0" fontId="6" fillId="8" borderId="42" xfId="0" applyFont="1" applyFill="1" applyBorder="1"/>
    <xf numFmtId="0" fontId="6" fillId="8" borderId="43" xfId="0" applyFont="1" applyFill="1" applyBorder="1"/>
    <xf numFmtId="0" fontId="6" fillId="8" borderId="44" xfId="0" applyFont="1" applyFill="1" applyBorder="1"/>
    <xf numFmtId="0" fontId="6" fillId="13" borderId="43" xfId="0" applyFont="1" applyFill="1" applyBorder="1"/>
    <xf numFmtId="0" fontId="6" fillId="13" borderId="44" xfId="0" applyFont="1" applyFill="1" applyBorder="1"/>
    <xf numFmtId="0" fontId="1" fillId="17" borderId="0" xfId="0" applyFont="1" applyFill="1"/>
    <xf numFmtId="0" fontId="2" fillId="17" borderId="0" xfId="0" applyFont="1" applyFill="1"/>
    <xf numFmtId="0" fontId="0" fillId="17" borderId="0" xfId="0" applyFill="1"/>
    <xf numFmtId="0" fontId="2" fillId="17" borderId="0" xfId="0" applyFont="1" applyFill="1" applyAlignment="1">
      <alignment horizontal="left"/>
    </xf>
    <xf numFmtId="0" fontId="0" fillId="17" borderId="0" xfId="0" applyFill="1" applyAlignment="1">
      <alignment vertical="center"/>
    </xf>
    <xf numFmtId="0" fontId="26" fillId="19" borderId="0" xfId="0" applyFont="1" applyFill="1"/>
    <xf numFmtId="1" fontId="0" fillId="8" borderId="19" xfId="0" applyNumberFormat="1" applyFill="1" applyBorder="1" applyAlignment="1">
      <alignment vertical="center"/>
    </xf>
    <xf numFmtId="1" fontId="0" fillId="8" borderId="26" xfId="0" applyNumberFormat="1" applyFill="1" applyBorder="1" applyAlignment="1">
      <alignment vertical="center"/>
    </xf>
    <xf numFmtId="1" fontId="2" fillId="5" borderId="0" xfId="0" applyNumberFormat="1" applyFont="1" applyFill="1" applyAlignment="1">
      <alignment horizontal="right"/>
    </xf>
    <xf numFmtId="0" fontId="11" fillId="3" borderId="28"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0" fillId="3" borderId="31" xfId="0" applyFill="1" applyBorder="1" applyAlignment="1">
      <alignment horizontal="left" vertical="center" wrapText="1"/>
    </xf>
    <xf numFmtId="0" fontId="23" fillId="3" borderId="46" xfId="0" applyFont="1" applyFill="1" applyBorder="1" applyAlignment="1">
      <alignment horizontal="left" vertical="center" wrapText="1"/>
    </xf>
    <xf numFmtId="0" fontId="25" fillId="3" borderId="31" xfId="0" applyFont="1" applyFill="1" applyBorder="1" applyAlignment="1">
      <alignment horizontal="left" vertical="center" wrapText="1"/>
    </xf>
    <xf numFmtId="0" fontId="25" fillId="3" borderId="46" xfId="0" applyFont="1" applyFill="1" applyBorder="1" applyAlignment="1">
      <alignment horizontal="left" vertical="center" wrapText="1"/>
    </xf>
    <xf numFmtId="0" fontId="0" fillId="3" borderId="48" xfId="0" applyFill="1" applyBorder="1" applyAlignment="1">
      <alignment horizontal="left" vertical="center" wrapText="1"/>
    </xf>
    <xf numFmtId="0" fontId="23" fillId="20" borderId="24" xfId="0" applyFont="1" applyFill="1" applyBorder="1" applyAlignment="1">
      <alignment horizontal="center" vertical="center" wrapText="1"/>
    </xf>
    <xf numFmtId="0" fontId="23" fillId="21" borderId="24" xfId="0" applyFont="1" applyFill="1" applyBorder="1" applyAlignment="1">
      <alignment horizontal="center" vertical="center" wrapText="1"/>
    </xf>
    <xf numFmtId="0" fontId="23" fillId="22" borderId="24" xfId="0" applyFont="1" applyFill="1" applyBorder="1" applyAlignment="1">
      <alignment horizontal="center" vertical="center" wrapText="1"/>
    </xf>
    <xf numFmtId="0" fontId="11" fillId="20" borderId="24" xfId="0" applyFont="1" applyFill="1" applyBorder="1" applyAlignment="1">
      <alignment horizontal="center" vertical="center" wrapText="1"/>
    </xf>
    <xf numFmtId="0" fontId="24" fillId="5" borderId="24" xfId="0" applyFont="1" applyFill="1" applyBorder="1" applyAlignment="1">
      <alignment horizontal="center" vertical="center" textRotation="90" wrapText="1"/>
    </xf>
    <xf numFmtId="1" fontId="0" fillId="14" borderId="0" xfId="0" applyNumberFormat="1" applyFill="1"/>
    <xf numFmtId="1" fontId="3" fillId="5" borderId="24" xfId="0" applyNumberFormat="1" applyFont="1" applyFill="1" applyBorder="1" applyAlignment="1">
      <alignment horizontal="center" vertical="center"/>
    </xf>
    <xf numFmtId="0" fontId="15" fillId="9" borderId="52" xfId="0" applyFont="1" applyFill="1" applyBorder="1" applyAlignment="1">
      <alignment horizontal="left" vertical="center" wrapText="1" indent="1"/>
    </xf>
    <xf numFmtId="0" fontId="0" fillId="0" borderId="53" xfId="0" applyBorder="1" applyAlignment="1">
      <alignment horizontal="center" vertical="center" wrapTex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1" fillId="14" borderId="0" xfId="0" applyFont="1" applyFill="1" applyAlignment="1">
      <alignment vertical="top"/>
    </xf>
    <xf numFmtId="0" fontId="0" fillId="3" borderId="0" xfId="0" applyFill="1" applyAlignment="1">
      <alignment horizontal="right" vertical="center"/>
    </xf>
    <xf numFmtId="1" fontId="0" fillId="3" borderId="0" xfId="0" applyNumberFormat="1" applyFill="1" applyAlignment="1">
      <alignment horizontal="right" vertical="center" indent="1"/>
    </xf>
    <xf numFmtId="0" fontId="0" fillId="3" borderId="0" xfId="0" applyFill="1" applyAlignment="1">
      <alignment horizontal="left" indent="11"/>
    </xf>
    <xf numFmtId="1" fontId="0" fillId="3" borderId="0" xfId="0" applyNumberFormat="1" applyFill="1" applyAlignment="1">
      <alignment horizontal="right" vertical="center"/>
    </xf>
    <xf numFmtId="0" fontId="0" fillId="3" borderId="0" xfId="0" applyFill="1"/>
    <xf numFmtId="0" fontId="0" fillId="3" borderId="0" xfId="0" applyFill="1" applyAlignment="1">
      <alignment horizontal="left" wrapText="1" indent="11"/>
    </xf>
    <xf numFmtId="1" fontId="0" fillId="3" borderId="0" xfId="0" applyNumberFormat="1" applyFill="1" applyAlignment="1">
      <alignment vertical="center"/>
    </xf>
    <xf numFmtId="0" fontId="2" fillId="5" borderId="0" xfId="0" applyFont="1" applyFill="1" applyAlignment="1">
      <alignment horizontal="center" vertical="center" textRotation="90" wrapText="1"/>
    </xf>
    <xf numFmtId="0" fontId="0" fillId="15" borderId="56" xfId="0" applyFill="1" applyBorder="1" applyAlignment="1">
      <alignment horizontal="left" vertical="center" wrapText="1" indent="1"/>
    </xf>
    <xf numFmtId="0" fontId="0" fillId="15" borderId="57" xfId="0" applyFill="1" applyBorder="1" applyAlignment="1">
      <alignment horizontal="center" vertical="center" wrapText="1"/>
    </xf>
    <xf numFmtId="0" fontId="0" fillId="15" borderId="57" xfId="0" applyFill="1" applyBorder="1" applyAlignment="1">
      <alignment horizontal="left" vertical="center" wrapText="1" indent="1"/>
    </xf>
    <xf numFmtId="0" fontId="0" fillId="15" borderId="58" xfId="0" applyFill="1" applyBorder="1" applyAlignment="1">
      <alignment horizontal="left" vertical="center" wrapText="1" indent="1"/>
    </xf>
    <xf numFmtId="0" fontId="0" fillId="3" borderId="24" xfId="0" applyFill="1" applyBorder="1" applyAlignment="1">
      <alignment horizontal="center" vertical="center" wrapText="1"/>
    </xf>
    <xf numFmtId="0" fontId="0" fillId="3" borderId="24" xfId="0" applyFill="1" applyBorder="1" applyAlignment="1">
      <alignment horizontal="left" vertical="center" wrapText="1" indent="1"/>
    </xf>
    <xf numFmtId="0" fontId="0" fillId="5" borderId="0" xfId="0" applyFill="1" applyAlignment="1">
      <alignment vertical="center"/>
    </xf>
    <xf numFmtId="0" fontId="0" fillId="8" borderId="0" xfId="0" applyFill="1" applyAlignment="1">
      <alignment vertical="center" wrapText="1"/>
    </xf>
    <xf numFmtId="0" fontId="0" fillId="8" borderId="0" xfId="0" applyFill="1" applyAlignment="1">
      <alignment vertical="center"/>
    </xf>
    <xf numFmtId="0" fontId="6" fillId="8" borderId="0" xfId="0" applyFont="1" applyFill="1"/>
    <xf numFmtId="0" fontId="15" fillId="8" borderId="1" xfId="0" applyFont="1" applyFill="1" applyBorder="1" applyAlignment="1">
      <alignment horizontal="center" vertical="center" wrapText="1"/>
    </xf>
    <xf numFmtId="0" fontId="11" fillId="3" borderId="60" xfId="0" applyFont="1" applyFill="1" applyBorder="1" applyAlignment="1">
      <alignment horizontal="left" vertical="center" wrapText="1"/>
    </xf>
    <xf numFmtId="0" fontId="16" fillId="9" borderId="59" xfId="0" applyFont="1" applyFill="1" applyBorder="1" applyAlignment="1">
      <alignment horizontal="center" vertical="center" wrapText="1"/>
    </xf>
    <xf numFmtId="1" fontId="17" fillId="2" borderId="27" xfId="0" applyNumberFormat="1" applyFont="1" applyFill="1" applyBorder="1" applyAlignment="1">
      <alignment horizontal="center" vertical="center"/>
    </xf>
    <xf numFmtId="0" fontId="0" fillId="3" borderId="61" xfId="0" applyFill="1" applyBorder="1" applyAlignment="1">
      <alignment horizontal="left" vertical="center" wrapText="1"/>
    </xf>
    <xf numFmtId="0" fontId="2" fillId="25" borderId="24" xfId="0" applyFont="1" applyFill="1" applyBorder="1" applyAlignment="1">
      <alignment horizontal="center" textRotation="90" wrapText="1"/>
    </xf>
    <xf numFmtId="0" fontId="12" fillId="25" borderId="24" xfId="0" applyFont="1" applyFill="1" applyBorder="1" applyAlignment="1">
      <alignment horizontal="center" textRotation="90" wrapText="1"/>
    </xf>
    <xf numFmtId="1" fontId="0" fillId="25" borderId="19" xfId="0" applyNumberFormat="1" applyFill="1" applyBorder="1" applyAlignment="1">
      <alignment horizontal="center" vertical="center"/>
    </xf>
    <xf numFmtId="1" fontId="0" fillId="25" borderId="19" xfId="0" applyNumberFormat="1" applyFill="1" applyBorder="1" applyAlignment="1">
      <alignment horizontal="center" vertical="center" wrapText="1"/>
    </xf>
    <xf numFmtId="1" fontId="0" fillId="25" borderId="26" xfId="0" applyNumberFormat="1" applyFill="1" applyBorder="1" applyAlignment="1">
      <alignment horizontal="center" vertical="center" wrapText="1"/>
    </xf>
    <xf numFmtId="0" fontId="12" fillId="0" borderId="24" xfId="0" applyFont="1" applyBorder="1" applyAlignment="1">
      <alignment horizontal="center" textRotation="90" wrapText="1"/>
    </xf>
    <xf numFmtId="0" fontId="0" fillId="4" borderId="24" xfId="0" applyFill="1" applyBorder="1" applyAlignment="1">
      <alignment horizontal="center" vertical="center" wrapText="1"/>
    </xf>
    <xf numFmtId="0" fontId="0" fillId="6" borderId="24" xfId="0" applyFill="1" applyBorder="1" applyAlignment="1">
      <alignment horizontal="center" vertical="center" textRotation="90" wrapText="1"/>
    </xf>
    <xf numFmtId="0" fontId="0" fillId="4" borderId="24" xfId="0" applyFill="1" applyBorder="1" applyAlignment="1">
      <alignment horizontal="center" vertical="center" textRotation="90" wrapText="1"/>
    </xf>
    <xf numFmtId="0" fontId="0" fillId="0" borderId="24" xfId="0" applyBorder="1" applyAlignment="1">
      <alignment horizontal="center" vertical="center" textRotation="90" wrapText="1"/>
    </xf>
    <xf numFmtId="0" fontId="0" fillId="0" borderId="24" xfId="0" applyBorder="1" applyAlignment="1">
      <alignment horizontal="center" vertical="center" wrapText="1"/>
    </xf>
    <xf numFmtId="0" fontId="0" fillId="6" borderId="24" xfId="0" applyFill="1" applyBorder="1" applyAlignment="1">
      <alignment horizontal="center" vertical="center" wrapText="1"/>
    </xf>
    <xf numFmtId="0" fontId="0" fillId="7" borderId="24" xfId="0" applyFill="1" applyBorder="1" applyAlignment="1">
      <alignment horizontal="center" vertical="center" wrapText="1"/>
    </xf>
    <xf numFmtId="0" fontId="0" fillId="7" borderId="24" xfId="0" applyFill="1" applyBorder="1" applyAlignment="1">
      <alignment horizontal="center" vertical="center" textRotation="90" wrapText="1"/>
    </xf>
    <xf numFmtId="0" fontId="30" fillId="12" borderId="62" xfId="0" applyFont="1" applyFill="1" applyBorder="1" applyAlignment="1">
      <alignment wrapText="1"/>
    </xf>
    <xf numFmtId="0" fontId="30" fillId="12" borderId="64" xfId="0" applyFont="1" applyFill="1" applyBorder="1" applyAlignment="1">
      <alignment vertical="top" wrapText="1"/>
    </xf>
    <xf numFmtId="0" fontId="30" fillId="12" borderId="63" xfId="0" applyFont="1" applyFill="1" applyBorder="1" applyAlignment="1">
      <alignment vertical="top" wrapText="1"/>
    </xf>
    <xf numFmtId="0" fontId="30" fillId="12" borderId="64" xfId="0" applyFont="1" applyFill="1" applyBorder="1" applyAlignment="1">
      <alignment wrapText="1"/>
    </xf>
    <xf numFmtId="0" fontId="30" fillId="12" borderId="0" xfId="0" applyFont="1" applyFill="1" applyAlignment="1">
      <alignment wrapText="1"/>
    </xf>
    <xf numFmtId="0" fontId="11" fillId="12" borderId="28" xfId="0" applyFont="1" applyFill="1" applyBorder="1" applyAlignment="1">
      <alignment vertical="center" wrapText="1"/>
    </xf>
    <xf numFmtId="0" fontId="11" fillId="12" borderId="29" xfId="0" applyFont="1" applyFill="1" applyBorder="1" applyAlignment="1">
      <alignment vertical="center" wrapText="1"/>
    </xf>
    <xf numFmtId="0" fontId="11" fillId="12" borderId="65" xfId="0" applyFont="1" applyFill="1" applyBorder="1" applyAlignment="1">
      <alignment vertical="center" wrapText="1"/>
    </xf>
    <xf numFmtId="0" fontId="11" fillId="12" borderId="66" xfId="0" applyFont="1" applyFill="1" applyBorder="1" applyAlignment="1">
      <alignment vertical="center" wrapText="1"/>
    </xf>
    <xf numFmtId="0" fontId="11" fillId="12" borderId="67" xfId="0" applyFont="1" applyFill="1" applyBorder="1" applyAlignment="1">
      <alignment vertical="center" wrapText="1"/>
    </xf>
    <xf numFmtId="0" fontId="11" fillId="12" borderId="68" xfId="0" applyFont="1" applyFill="1" applyBorder="1" applyAlignment="1">
      <alignment vertical="center" wrapText="1"/>
    </xf>
    <xf numFmtId="0" fontId="11" fillId="12" borderId="47" xfId="0" applyFont="1" applyFill="1" applyBorder="1" applyAlignment="1">
      <alignment vertical="center" wrapText="1"/>
    </xf>
    <xf numFmtId="0" fontId="11" fillId="12" borderId="48" xfId="0" applyFont="1" applyFill="1" applyBorder="1" applyAlignment="1">
      <alignment vertical="center" wrapText="1"/>
    </xf>
    <xf numFmtId="0" fontId="30" fillId="12" borderId="69" xfId="0" applyFont="1" applyFill="1" applyBorder="1" applyAlignment="1">
      <alignment vertical="center" wrapText="1"/>
    </xf>
    <xf numFmtId="0" fontId="0" fillId="17" borderId="0" xfId="0" applyFill="1" applyAlignment="1">
      <alignment horizontal="left"/>
    </xf>
    <xf numFmtId="1" fontId="0" fillId="17" borderId="0" xfId="0" applyNumberFormat="1" applyFill="1" applyAlignment="1">
      <alignment horizontal="right" indent="1"/>
    </xf>
    <xf numFmtId="0" fontId="31" fillId="24" borderId="24" xfId="0" applyFont="1" applyFill="1" applyBorder="1" applyAlignment="1">
      <alignment horizontal="left" vertical="center" wrapText="1" indent="1"/>
    </xf>
    <xf numFmtId="0" fontId="1" fillId="5" borderId="0" xfId="0" applyFont="1" applyFill="1" applyAlignment="1">
      <alignment horizontal="left" vertical="center"/>
    </xf>
    <xf numFmtId="0" fontId="28" fillId="23" borderId="0" xfId="0" applyFont="1" applyFill="1" applyAlignment="1">
      <alignment horizontal="left" vertical="center" wrapText="1" indent="2"/>
    </xf>
    <xf numFmtId="0" fontId="9" fillId="8" borderId="5" xfId="0" applyFont="1" applyFill="1" applyBorder="1" applyAlignment="1">
      <alignment horizontal="center" vertical="center" textRotation="90"/>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5" xfId="0" applyFill="1" applyBorder="1" applyAlignment="1">
      <alignment horizontal="left" wrapText="1" indent="1"/>
    </xf>
    <xf numFmtId="0" fontId="32" fillId="18" borderId="0" xfId="0" applyFont="1" applyFill="1" applyAlignment="1">
      <alignment horizontal="left" vertical="center" wrapText="1" indent="1"/>
    </xf>
    <xf numFmtId="0" fontId="25" fillId="18" borderId="0" xfId="0" applyFont="1" applyFill="1" applyAlignment="1">
      <alignment horizontal="left" vertical="center" wrapText="1" indent="1"/>
    </xf>
    <xf numFmtId="0" fontId="22" fillId="5" borderId="0" xfId="1" applyFill="1" applyAlignment="1">
      <alignment horizontal="left"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17" borderId="0" xfId="0" applyFill="1" applyAlignment="1">
      <alignment horizontal="left" vertical="center" wrapText="1"/>
    </xf>
    <xf numFmtId="0" fontId="0" fillId="17" borderId="0" xfId="0" applyFill="1" applyAlignment="1">
      <alignment horizontal="left"/>
    </xf>
    <xf numFmtId="0" fontId="0" fillId="3" borderId="0" xfId="0" applyFill="1" applyAlignment="1">
      <alignment horizontal="left" vertical="center" wrapText="1"/>
    </xf>
    <xf numFmtId="0" fontId="0" fillId="3" borderId="0" xfId="0" applyFill="1" applyAlignment="1">
      <alignment horizontal="left"/>
    </xf>
    <xf numFmtId="1" fontId="0" fillId="3" borderId="0" xfId="0" applyNumberFormat="1" applyFill="1" applyAlignment="1">
      <alignment horizontal="left" vertical="center" wrapText="1"/>
    </xf>
    <xf numFmtId="0" fontId="2" fillId="23" borderId="55" xfId="0" applyFont="1" applyFill="1" applyBorder="1" applyAlignment="1">
      <alignment horizontal="center" vertical="center" textRotation="90" wrapText="1"/>
    </xf>
    <xf numFmtId="0" fontId="19" fillId="17" borderId="0" xfId="0" applyFont="1" applyFill="1" applyAlignment="1">
      <alignment horizontal="center" vertical="center"/>
    </xf>
    <xf numFmtId="0" fontId="0" fillId="17" borderId="0" xfId="0" applyFill="1" applyAlignment="1">
      <alignment horizontal="left" vertical="center" wrapText="1" indent="1"/>
    </xf>
    <xf numFmtId="0" fontId="19" fillId="17" borderId="0" xfId="0" applyFont="1" applyFill="1" applyAlignment="1">
      <alignment horizontal="left" vertical="center"/>
    </xf>
    <xf numFmtId="0" fontId="33"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66FF33"/>
      <color rgb="FF00FF00"/>
      <color rgb="FFDF5625"/>
      <color rgb="FFB8084F"/>
      <color rgb="FF530929"/>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8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350777911933785E-2"/>
          <c:y val="0.13414662906492456"/>
          <c:w val="0.74182782602656816"/>
          <c:h val="0.43169826190903493"/>
        </c:manualLayout>
      </c:layout>
      <c:pie3DChart>
        <c:varyColors val="1"/>
        <c:ser>
          <c:idx val="0"/>
          <c:order val="0"/>
          <c:dPt>
            <c:idx val="0"/>
            <c:bubble3D val="0"/>
            <c:spPr>
              <a:solidFill>
                <a:srgbClr val="B8084F"/>
              </a:solidFill>
              <a:ln>
                <a:noFill/>
              </a:ln>
              <a:effectLst/>
              <a:sp3d/>
            </c:spPr>
            <c:extLst>
              <c:ext xmlns:c16="http://schemas.microsoft.com/office/drawing/2014/chart" uri="{C3380CC4-5D6E-409C-BE32-E72D297353CC}">
                <c16:uniqueId val="{00000001-879A-4619-98B2-F216A02197DC}"/>
              </c:ext>
            </c:extLst>
          </c:dPt>
          <c:dPt>
            <c:idx val="1"/>
            <c:bubble3D val="0"/>
            <c:spPr>
              <a:solidFill>
                <a:schemeClr val="accent2">
                  <a:lumMod val="40000"/>
                  <a:lumOff val="60000"/>
                </a:schemeClr>
              </a:solidFill>
              <a:ln>
                <a:noFill/>
              </a:ln>
              <a:effectLst/>
              <a:sp3d/>
            </c:spPr>
            <c:extLst>
              <c:ext xmlns:c16="http://schemas.microsoft.com/office/drawing/2014/chart" uri="{C3380CC4-5D6E-409C-BE32-E72D297353CC}">
                <c16:uniqueId val="{00000002-879A-4619-98B2-F216A02197DC}"/>
              </c:ext>
            </c:extLst>
          </c:dPt>
          <c:dPt>
            <c:idx val="2"/>
            <c:bubble3D val="0"/>
            <c:spPr>
              <a:pattFill prst="wdUpDiag">
                <a:fgClr>
                  <a:srgbClr val="B8084F"/>
                </a:fgClr>
                <a:bgClr>
                  <a:schemeClr val="bg1"/>
                </a:bgClr>
              </a:pattFill>
              <a:ln>
                <a:noFill/>
              </a:ln>
              <a:effectLst/>
              <a:sp3d/>
            </c:spPr>
            <c:extLst>
              <c:ext xmlns:c16="http://schemas.microsoft.com/office/drawing/2014/chart" uri="{C3380CC4-5D6E-409C-BE32-E72D297353CC}">
                <c16:uniqueId val="{00000003-879A-4619-98B2-F216A02197DC}"/>
              </c:ext>
            </c:extLst>
          </c:dPt>
          <c:dPt>
            <c:idx val="3"/>
            <c:bubble3D val="0"/>
            <c:spPr>
              <a:solidFill>
                <a:schemeClr val="bg1">
                  <a:lumMod val="65000"/>
                </a:schemeClr>
              </a:solidFill>
              <a:ln>
                <a:noFill/>
              </a:ln>
              <a:effectLst/>
              <a:sp3d/>
            </c:spPr>
            <c:extLst>
              <c:ext xmlns:c16="http://schemas.microsoft.com/office/drawing/2014/chart" uri="{C3380CC4-5D6E-409C-BE32-E72D297353CC}">
                <c16:uniqueId val="{00000004-879A-4619-98B2-F216A02197DC}"/>
              </c:ext>
            </c:extLst>
          </c:dPt>
          <c:dPt>
            <c:idx val="4"/>
            <c:bubble3D val="0"/>
            <c:spPr>
              <a:gradFill flip="none" rotWithShape="1">
                <a:gsLst>
                  <a:gs pos="18000">
                    <a:srgbClr val="B8084F"/>
                  </a:gs>
                  <a:gs pos="100000">
                    <a:schemeClr val="accent6">
                      <a:lumMod val="0"/>
                      <a:lumOff val="100000"/>
                    </a:schemeClr>
                  </a:gs>
                  <a:gs pos="68000">
                    <a:srgbClr val="00B050"/>
                  </a:gs>
                </a:gsLst>
                <a:path path="circle">
                  <a:fillToRect t="100000" r="100000"/>
                </a:path>
                <a:tileRect l="-100000" b="-100000"/>
              </a:gradFill>
              <a:ln>
                <a:noFill/>
              </a:ln>
              <a:effectLst/>
              <a:sp3d/>
            </c:spPr>
            <c:extLst>
              <c:ext xmlns:c16="http://schemas.microsoft.com/office/drawing/2014/chart" uri="{C3380CC4-5D6E-409C-BE32-E72D297353CC}">
                <c16:uniqueId val="{00000006-879A-4619-98B2-F216A02197DC}"/>
              </c:ext>
            </c:extLst>
          </c:dPt>
          <c:dPt>
            <c:idx val="5"/>
            <c:bubble3D val="0"/>
            <c:explosion val="1"/>
            <c:spPr>
              <a:solidFill>
                <a:schemeClr val="accent4">
                  <a:lumMod val="40000"/>
                  <a:lumOff val="60000"/>
                </a:schemeClr>
              </a:solidFill>
              <a:ln>
                <a:noFill/>
              </a:ln>
              <a:effectLst/>
              <a:sp3d/>
            </c:spPr>
            <c:extLst>
              <c:ext xmlns:c16="http://schemas.microsoft.com/office/drawing/2014/chart" uri="{C3380CC4-5D6E-409C-BE32-E72D297353CC}">
                <c16:uniqueId val="{00000007-879A-4619-98B2-F216A02197DC}"/>
              </c:ext>
            </c:extLst>
          </c:dPt>
          <c:dPt>
            <c:idx val="6"/>
            <c:bubble3D val="0"/>
            <c:spPr>
              <a:solidFill>
                <a:srgbClr val="00B050"/>
              </a:solidFill>
              <a:ln>
                <a:noFill/>
              </a:ln>
              <a:effectLst/>
              <a:sp3d/>
            </c:spPr>
            <c:extLst>
              <c:ext xmlns:c16="http://schemas.microsoft.com/office/drawing/2014/chart" uri="{C3380CC4-5D6E-409C-BE32-E72D297353CC}">
                <c16:uniqueId val="{00000008-879A-4619-98B2-F216A02197DC}"/>
              </c:ext>
            </c:extLst>
          </c:dPt>
          <c:cat>
            <c:strRef>
              <c:f>'OTJT breakdown &amp; Pie chart'!$L$2:$L$8</c:f>
              <c:strCache>
                <c:ptCount val="7"/>
                <c:pt idx="0">
                  <c:v>Campus Lectures (1 hour each)</c:v>
                </c:pt>
                <c:pt idx="1">
                  <c:v>Campus tutorial / seminar (1 hour each)</c:v>
                </c:pt>
                <c:pt idx="2">
                  <c:v>On-line taught session (1 hour delivery)</c:v>
                </c:pt>
                <c:pt idx="3">
                  <c:v>Timetabled student led working </c:v>
                </c:pt>
                <c:pt idx="4">
                  <c:v>Work Based Project /  Applied Learning in the Work Place
- to meet Module Assessment</c:v>
                </c:pt>
                <c:pt idx="5">
                  <c:v>Time during working day to focus on assessment preparation</c:v>
                </c:pt>
                <c:pt idx="6">
                  <c:v>Employer-led Training activities (including experiential and project based learning)</c:v>
                </c:pt>
              </c:strCache>
            </c:strRef>
          </c:cat>
          <c:val>
            <c:numRef>
              <c:f>'OTJT breakdown &amp; Pie chart'!$M$2:$M$8</c:f>
              <c:numCache>
                <c:formatCode>0</c:formatCode>
                <c:ptCount val="7"/>
                <c:pt idx="0">
                  <c:v>159</c:v>
                </c:pt>
                <c:pt idx="1">
                  <c:v>133</c:v>
                </c:pt>
                <c:pt idx="2">
                  <c:v>0</c:v>
                </c:pt>
                <c:pt idx="3">
                  <c:v>37</c:v>
                </c:pt>
                <c:pt idx="4">
                  <c:v>0</c:v>
                </c:pt>
                <c:pt idx="5">
                  <c:v>253.09999999999997</c:v>
                </c:pt>
                <c:pt idx="6">
                  <c:v>253.09999999999997</c:v>
                </c:pt>
              </c:numCache>
            </c:numRef>
          </c:val>
          <c:extLst>
            <c:ext xmlns:c16="http://schemas.microsoft.com/office/drawing/2014/chart" uri="{C3380CC4-5D6E-409C-BE32-E72D297353CC}">
              <c16:uniqueId val="{00000000-879A-4619-98B2-F216A02197DC}"/>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2204654509653013E-2"/>
          <c:y val="0.62350115070349221"/>
          <c:w val="0.94965874446942722"/>
          <c:h val="0.3332734972588232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589418</xdr:colOff>
      <xdr:row>11</xdr:row>
      <xdr:rowOff>312807</xdr:rowOff>
    </xdr:from>
    <xdr:to>
      <xdr:col>8</xdr:col>
      <xdr:colOff>539639</xdr:colOff>
      <xdr:row>30</xdr:row>
      <xdr:rowOff>142875</xdr:rowOff>
    </xdr:to>
    <xdr:graphicFrame macro="">
      <xdr:nvGraphicFramePr>
        <xdr:cNvPr id="4" name="Chart 3">
          <a:extLst>
            <a:ext uri="{FF2B5EF4-FFF2-40B4-BE49-F238E27FC236}">
              <a16:creationId xmlns:a16="http://schemas.microsoft.com/office/drawing/2014/main" id="{F67D8DF1-DC94-1F48-5C3A-7A3DF0B719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media/3440/st0047_construction_site_management_-l6_ap_for_publication_02092019.pdf" TargetMode="External"/><Relationship Id="rId2" Type="http://schemas.openxmlformats.org/officeDocument/2006/relationships/hyperlink" Target="https://www.instituteforapprenticeships.org/apprenticeship-standards/?" TargetMode="External"/><Relationship Id="rId1" Type="http://schemas.openxmlformats.org/officeDocument/2006/relationships/hyperlink" Target="https://www.instituteforapprenticeships.org/apprenticeship-standard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R55"/>
  <sheetViews>
    <sheetView tabSelected="1" zoomScale="55" zoomScaleNormal="55" workbookViewId="0">
      <selection activeCell="L14" sqref="L14"/>
    </sheetView>
  </sheetViews>
  <sheetFormatPr defaultColWidth="8.7109375" defaultRowHeight="15" customHeight="1" x14ac:dyDescent="0.25"/>
  <cols>
    <col min="2" max="2" width="4.7109375" customWidth="1"/>
    <col min="3" max="3" width="48.42578125" customWidth="1"/>
    <col min="4" max="4" width="11.42578125" customWidth="1"/>
    <col min="5" max="5" width="13.42578125" customWidth="1"/>
    <col min="6" max="6" width="13.7109375" customWidth="1"/>
    <col min="7" max="7" width="15" customWidth="1"/>
    <col min="8" max="8" width="11.42578125" customWidth="1"/>
    <col min="9" max="9" width="10.7109375" customWidth="1"/>
    <col min="10" max="15" width="10" customWidth="1"/>
    <col min="16" max="18" width="7.42578125" customWidth="1"/>
    <col min="19" max="19" width="40.7109375" customWidth="1"/>
    <col min="20" max="20" width="40.42578125" customWidth="1"/>
    <col min="21" max="21" width="34.42578125" customWidth="1"/>
    <col min="22" max="65" width="8.7109375" style="2" customWidth="1"/>
  </cols>
  <sheetData>
    <row r="1" spans="1:70" ht="16.149999999999999" customHeight="1" x14ac:dyDescent="0.25">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3"/>
      <c r="BO1" s="3"/>
      <c r="BP1" s="3"/>
      <c r="BQ1" s="3"/>
      <c r="BR1" s="3"/>
    </row>
    <row r="2" spans="1:70" s="1" customFormat="1" ht="37.5" customHeight="1" x14ac:dyDescent="0.3">
      <c r="A2" s="5"/>
      <c r="B2" s="5"/>
      <c r="C2" s="9" t="s">
        <v>0</v>
      </c>
      <c r="D2" s="137" t="s">
        <v>1</v>
      </c>
      <c r="E2" s="137"/>
      <c r="F2" s="137"/>
      <c r="G2" s="137"/>
      <c r="H2" s="9"/>
      <c r="I2" s="148" t="s">
        <v>2</v>
      </c>
      <c r="J2" s="148"/>
      <c r="K2" s="148"/>
      <c r="L2" s="148"/>
      <c r="M2" s="148"/>
      <c r="N2" s="148"/>
      <c r="O2" s="148"/>
      <c r="P2" s="148"/>
      <c r="Q2" s="148"/>
      <c r="R2" s="148"/>
      <c r="S2" s="148"/>
      <c r="T2" s="148"/>
      <c r="U2" s="148"/>
      <c r="V2" s="148"/>
      <c r="W2" s="148"/>
      <c r="X2" s="148"/>
      <c r="Y2" s="148"/>
      <c r="Z2" s="148"/>
      <c r="AA2" s="148"/>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row>
    <row r="3" spans="1:70" s="1" customFormat="1" ht="37.5" customHeight="1" x14ac:dyDescent="0.3">
      <c r="A3" s="5"/>
      <c r="B3" s="5"/>
      <c r="C3" s="10"/>
      <c r="D3" s="137"/>
      <c r="E3" s="137"/>
      <c r="F3" s="137"/>
      <c r="G3" s="137"/>
      <c r="H3" s="10"/>
      <c r="I3" s="148" t="s">
        <v>3</v>
      </c>
      <c r="J3" s="148"/>
      <c r="K3" s="148"/>
      <c r="L3" s="148"/>
      <c r="M3" s="148"/>
      <c r="N3" s="148"/>
      <c r="O3" s="148"/>
      <c r="P3" s="148"/>
      <c r="Q3" s="148"/>
      <c r="R3" s="148"/>
      <c r="S3" s="148"/>
      <c r="T3" s="148"/>
      <c r="U3" s="148"/>
      <c r="V3" s="148"/>
      <c r="W3" s="148"/>
      <c r="X3" s="148"/>
      <c r="Y3" s="148"/>
      <c r="Z3" s="148"/>
      <c r="AA3" s="148"/>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row>
    <row r="4" spans="1:70" s="1" customFormat="1" ht="25.5" customHeight="1" x14ac:dyDescent="0.3">
      <c r="A4" s="5"/>
      <c r="B4" s="5"/>
      <c r="C4" s="9" t="s">
        <v>4</v>
      </c>
      <c r="D4" s="10"/>
      <c r="E4" s="10"/>
      <c r="F4" s="10"/>
      <c r="G4" s="10"/>
      <c r="H4" s="10"/>
      <c r="I4" s="11">
        <v>6</v>
      </c>
      <c r="J4" s="11"/>
      <c r="K4" s="11"/>
      <c r="L4" s="11"/>
      <c r="M4" s="11"/>
      <c r="N4" s="11"/>
      <c r="O4" s="11"/>
      <c r="P4" s="11"/>
      <c r="Q4" s="11"/>
      <c r="R4" s="11"/>
      <c r="S4" s="11"/>
      <c r="T4" s="11"/>
      <c r="U4" s="11"/>
      <c r="V4" s="11"/>
      <c r="W4" s="11"/>
      <c r="X4" s="11"/>
      <c r="Y4" s="11"/>
      <c r="Z4" s="11"/>
      <c r="AA4" s="11"/>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row>
    <row r="5" spans="1:70" ht="25.5" customHeight="1" x14ac:dyDescent="0.3">
      <c r="A5" s="3"/>
      <c r="B5" s="3"/>
      <c r="C5" s="10"/>
      <c r="D5" s="10"/>
      <c r="E5" s="10"/>
      <c r="F5" s="10"/>
      <c r="G5" s="10"/>
      <c r="H5" s="10"/>
      <c r="I5" s="11"/>
      <c r="J5" s="11"/>
      <c r="K5" s="11"/>
      <c r="L5" s="11"/>
      <c r="M5" s="11"/>
      <c r="N5" s="11"/>
      <c r="O5" s="11"/>
      <c r="P5" s="146" t="s">
        <v>5</v>
      </c>
      <c r="Q5" s="147"/>
      <c r="R5" s="147"/>
      <c r="S5" s="147"/>
      <c r="T5" s="147"/>
      <c r="U5" s="147"/>
      <c r="V5" s="11"/>
      <c r="W5" s="11"/>
      <c r="X5" s="11"/>
      <c r="Y5" s="11"/>
      <c r="Z5" s="11"/>
      <c r="AA5" s="11"/>
      <c r="AB5" s="4"/>
      <c r="AC5" s="149" t="s">
        <v>6</v>
      </c>
      <c r="AD5" s="150"/>
      <c r="AE5" s="150"/>
      <c r="AF5" s="150"/>
      <c r="AG5" s="150"/>
      <c r="AH5" s="150"/>
      <c r="AI5" s="150"/>
      <c r="AJ5" s="150"/>
      <c r="AK5" s="150"/>
      <c r="AL5" s="151"/>
      <c r="AM5" s="4"/>
      <c r="AN5" s="4"/>
      <c r="AO5" s="4"/>
      <c r="AP5" s="4"/>
      <c r="AQ5" s="4"/>
      <c r="AR5" s="4"/>
      <c r="AS5" s="4"/>
      <c r="AT5" s="4"/>
      <c r="AU5" s="4"/>
      <c r="AV5" s="4"/>
      <c r="AW5" s="4"/>
      <c r="AX5" s="4"/>
      <c r="AY5" s="4"/>
      <c r="AZ5" s="4"/>
      <c r="BA5" s="4"/>
      <c r="BB5" s="4"/>
      <c r="BC5" s="4"/>
      <c r="BD5" s="4"/>
      <c r="BE5" s="4"/>
      <c r="BF5" s="4"/>
      <c r="BG5" s="4"/>
      <c r="BH5" s="4"/>
      <c r="BI5" s="4"/>
      <c r="BJ5" s="4"/>
      <c r="BK5" s="4"/>
      <c r="BL5" s="4"/>
      <c r="BM5" s="4"/>
      <c r="BN5" s="3"/>
      <c r="BO5" s="3"/>
      <c r="BP5" s="3"/>
      <c r="BQ5" s="3"/>
      <c r="BR5" s="3"/>
    </row>
    <row r="6" spans="1:70" ht="25.5" customHeight="1" x14ac:dyDescent="0.3">
      <c r="A6" s="3"/>
      <c r="B6" s="3"/>
      <c r="C6" s="9" t="s">
        <v>7</v>
      </c>
      <c r="D6" s="9"/>
      <c r="E6" s="9"/>
      <c r="F6" s="9"/>
      <c r="G6" s="50"/>
      <c r="H6" s="9"/>
      <c r="I6" s="10" t="s">
        <v>8</v>
      </c>
      <c r="J6" s="3"/>
      <c r="K6" s="52"/>
      <c r="L6" s="52"/>
      <c r="M6" s="52"/>
      <c r="N6" s="52"/>
      <c r="O6" s="52"/>
      <c r="P6" s="147"/>
      <c r="Q6" s="147"/>
      <c r="R6" s="147"/>
      <c r="S6" s="147"/>
      <c r="T6" s="147"/>
      <c r="U6" s="147"/>
      <c r="V6" s="53"/>
      <c r="W6" s="11"/>
      <c r="X6" s="11"/>
      <c r="Y6" s="11"/>
      <c r="Z6" s="11"/>
      <c r="AA6" s="11"/>
      <c r="AB6" s="4"/>
      <c r="AC6" s="152" t="s">
        <v>9</v>
      </c>
      <c r="AD6" s="153"/>
      <c r="AE6" s="153"/>
      <c r="AF6" s="153"/>
      <c r="AG6" s="153"/>
      <c r="AH6" s="153"/>
      <c r="AI6" s="153"/>
      <c r="AJ6" s="153"/>
      <c r="AK6" s="153"/>
      <c r="AL6" s="15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3"/>
      <c r="BO6" s="3"/>
      <c r="BP6" s="3"/>
      <c r="BQ6" s="3"/>
      <c r="BR6" s="3"/>
    </row>
    <row r="7" spans="1:70" ht="25.5" customHeight="1" x14ac:dyDescent="0.3">
      <c r="A7" s="3"/>
      <c r="B7" s="3"/>
      <c r="C7" s="10"/>
      <c r="D7" s="10"/>
      <c r="E7" s="10"/>
      <c r="F7" s="10"/>
      <c r="G7" s="51"/>
      <c r="H7" s="51"/>
      <c r="I7" s="51"/>
      <c r="J7" s="52"/>
      <c r="K7" s="52"/>
      <c r="L7" s="52"/>
      <c r="M7" s="52"/>
      <c r="N7" s="52"/>
      <c r="O7" s="52"/>
      <c r="P7" s="147"/>
      <c r="Q7" s="147"/>
      <c r="R7" s="147"/>
      <c r="S7" s="147"/>
      <c r="T7" s="147"/>
      <c r="U7" s="147"/>
      <c r="V7" s="53"/>
      <c r="W7" s="11"/>
      <c r="X7" s="11"/>
      <c r="Y7" s="11"/>
      <c r="Z7" s="11"/>
      <c r="AA7" s="11"/>
      <c r="AB7" s="4"/>
      <c r="AC7" s="140" t="s">
        <v>10</v>
      </c>
      <c r="AD7" s="141"/>
      <c r="AE7" s="141"/>
      <c r="AF7" s="141"/>
      <c r="AG7" s="141"/>
      <c r="AH7" s="141"/>
      <c r="AI7" s="141"/>
      <c r="AJ7" s="141"/>
      <c r="AK7" s="141"/>
      <c r="AL7" s="142"/>
      <c r="AM7" s="4"/>
      <c r="AN7" s="4"/>
      <c r="AO7" s="4"/>
      <c r="AP7" s="4"/>
      <c r="AQ7" s="4"/>
      <c r="AR7" s="4"/>
      <c r="AS7" s="4"/>
      <c r="AT7" s="4"/>
      <c r="AU7" s="4"/>
      <c r="AV7" s="4"/>
      <c r="AW7" s="4"/>
      <c r="AX7" s="4"/>
      <c r="AY7" s="4"/>
      <c r="AZ7" s="4"/>
      <c r="BA7" s="4"/>
      <c r="BB7" s="4"/>
      <c r="BC7" s="4"/>
      <c r="BD7" s="4"/>
      <c r="BE7" s="4"/>
      <c r="BF7" s="4"/>
      <c r="BG7" s="4"/>
      <c r="BH7" s="4"/>
      <c r="BI7" s="4"/>
      <c r="BJ7" s="4"/>
      <c r="BK7" s="4"/>
      <c r="BL7" s="4"/>
      <c r="BM7" s="4"/>
      <c r="BN7" s="3"/>
      <c r="BO7" s="3"/>
      <c r="BP7" s="3"/>
      <c r="BQ7" s="3"/>
      <c r="BR7" s="3"/>
    </row>
    <row r="8" spans="1:70" ht="25.5" customHeight="1" x14ac:dyDescent="0.3">
      <c r="A8" s="3"/>
      <c r="B8" s="3"/>
      <c r="C8" s="10"/>
      <c r="D8" s="10"/>
      <c r="E8" s="10"/>
      <c r="F8" s="10"/>
      <c r="G8" s="51"/>
      <c r="H8" s="51"/>
      <c r="I8" s="51"/>
      <c r="J8" s="51"/>
      <c r="K8" s="51"/>
      <c r="L8" s="51"/>
      <c r="M8" s="51"/>
      <c r="N8" s="51"/>
      <c r="O8" s="53"/>
      <c r="P8" s="147"/>
      <c r="Q8" s="147"/>
      <c r="R8" s="147"/>
      <c r="S8" s="147"/>
      <c r="T8" s="147"/>
      <c r="U8" s="147"/>
      <c r="V8" s="53"/>
      <c r="W8" s="11"/>
      <c r="X8" s="11"/>
      <c r="Y8" s="11"/>
      <c r="Z8" s="11"/>
      <c r="AA8" s="11"/>
      <c r="AB8" s="4"/>
      <c r="AC8" s="155" t="s">
        <v>11</v>
      </c>
      <c r="AD8" s="156"/>
      <c r="AE8" s="156"/>
      <c r="AF8" s="156"/>
      <c r="AG8" s="156"/>
      <c r="AH8" s="156"/>
      <c r="AI8" s="156"/>
      <c r="AJ8" s="156"/>
      <c r="AK8" s="156"/>
      <c r="AL8" s="157"/>
      <c r="AM8" s="4"/>
      <c r="AN8" s="4"/>
      <c r="AO8" s="4"/>
      <c r="AP8" s="4"/>
      <c r="AQ8" s="4"/>
      <c r="AR8" s="4"/>
      <c r="AS8" s="4"/>
      <c r="AT8" s="4"/>
      <c r="AU8" s="4"/>
      <c r="AV8" s="4"/>
      <c r="AW8" s="4"/>
      <c r="AX8" s="4"/>
      <c r="AY8" s="4"/>
      <c r="AZ8" s="4"/>
      <c r="BA8" s="4"/>
      <c r="BB8" s="4"/>
      <c r="BC8" s="4"/>
      <c r="BD8" s="4"/>
      <c r="BE8" s="4"/>
      <c r="BF8" s="4"/>
      <c r="BG8" s="4"/>
      <c r="BH8" s="4"/>
      <c r="BI8" s="4"/>
      <c r="BJ8" s="4"/>
      <c r="BK8" s="4"/>
      <c r="BL8" s="4"/>
      <c r="BM8" s="4"/>
      <c r="BN8" s="3"/>
      <c r="BO8" s="3"/>
      <c r="BP8" s="3"/>
      <c r="BQ8" s="3"/>
      <c r="BR8" s="3"/>
    </row>
    <row r="9" spans="1:70" ht="25.5" customHeight="1" x14ac:dyDescent="0.4">
      <c r="A9" s="3"/>
      <c r="B9" s="3"/>
      <c r="C9" s="10" t="s">
        <v>12</v>
      </c>
      <c r="D9" s="10"/>
      <c r="E9" s="10"/>
      <c r="F9" s="10"/>
      <c r="G9" s="10"/>
      <c r="H9" s="10"/>
      <c r="I9" s="167">
        <v>36</v>
      </c>
      <c r="J9" s="23" t="s">
        <v>122</v>
      </c>
      <c r="K9" s="11"/>
      <c r="L9" s="11"/>
      <c r="M9" s="11"/>
      <c r="N9" s="11"/>
      <c r="O9" s="11"/>
      <c r="P9" s="147"/>
      <c r="Q9" s="147"/>
      <c r="R9" s="147"/>
      <c r="S9" s="147"/>
      <c r="T9" s="147"/>
      <c r="U9" s="147"/>
      <c r="V9" s="11"/>
      <c r="W9" s="11"/>
      <c r="X9" s="11"/>
      <c r="Y9" s="11"/>
      <c r="Z9" s="11"/>
      <c r="AA9" s="11"/>
      <c r="AB9" s="11"/>
      <c r="AC9" s="11"/>
      <c r="AD9" s="11"/>
      <c r="AE9" s="11"/>
      <c r="AF9" s="11"/>
      <c r="AG9" s="11"/>
      <c r="AH9" s="11"/>
      <c r="AI9" s="11"/>
      <c r="AJ9" s="11"/>
      <c r="AK9" s="11"/>
      <c r="AL9" s="11"/>
      <c r="AM9" s="11"/>
      <c r="AN9" s="11"/>
      <c r="AO9" s="11"/>
      <c r="AP9" s="4"/>
      <c r="AQ9" s="4"/>
      <c r="AR9" s="4"/>
      <c r="AS9" s="4"/>
      <c r="AT9" s="4"/>
      <c r="AU9" s="4"/>
      <c r="AV9" s="4"/>
      <c r="AW9" s="4"/>
      <c r="AX9" s="4"/>
      <c r="AY9" s="4"/>
      <c r="AZ9" s="4"/>
      <c r="BA9" s="4"/>
      <c r="BB9" s="4"/>
      <c r="BC9" s="4"/>
      <c r="BD9" s="4"/>
      <c r="BE9" s="4"/>
      <c r="BF9" s="4"/>
      <c r="BG9" s="4"/>
      <c r="BH9" s="4"/>
      <c r="BI9" s="4"/>
      <c r="BJ9" s="4"/>
      <c r="BK9" s="4"/>
      <c r="BL9" s="4"/>
      <c r="BM9" s="4"/>
      <c r="BN9" s="3"/>
      <c r="BO9" s="3"/>
      <c r="BP9" s="3"/>
      <c r="BQ9" s="3"/>
      <c r="BR9" s="3"/>
    </row>
    <row r="10" spans="1:70" ht="25.5" customHeight="1" x14ac:dyDescent="0.3">
      <c r="A10" s="3"/>
      <c r="B10" s="3"/>
      <c r="C10" s="10" t="s">
        <v>13</v>
      </c>
      <c r="D10" s="10"/>
      <c r="E10" s="10"/>
      <c r="F10" s="10"/>
      <c r="G10" s="10"/>
      <c r="H10" s="10"/>
      <c r="I10" s="58">
        <f>46.4*6*I9/12</f>
        <v>835.19999999999993</v>
      </c>
      <c r="J10" s="10"/>
      <c r="K10" s="19"/>
      <c r="L10" s="19"/>
      <c r="M10" s="19"/>
      <c r="N10" s="19"/>
      <c r="O10" s="19"/>
      <c r="P10" s="147"/>
      <c r="Q10" s="147"/>
      <c r="R10" s="147"/>
      <c r="S10" s="147"/>
      <c r="T10" s="147"/>
      <c r="U10" s="147"/>
      <c r="V10" s="19"/>
      <c r="W10" s="19"/>
      <c r="X10" s="19"/>
      <c r="Y10" s="19"/>
      <c r="Z10" s="19"/>
      <c r="AA10" s="19"/>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3"/>
      <c r="BO10" s="3"/>
      <c r="BP10" s="3"/>
      <c r="BQ10" s="3"/>
      <c r="BR10" s="3"/>
    </row>
    <row r="11" spans="1:70" ht="25.5" customHeight="1" x14ac:dyDescent="0.3">
      <c r="A11" s="3"/>
      <c r="B11" s="3"/>
      <c r="C11" s="10" t="s">
        <v>14</v>
      </c>
      <c r="D11" s="10"/>
      <c r="E11" s="10"/>
      <c r="F11" s="10"/>
      <c r="G11" s="10"/>
      <c r="H11" s="10"/>
      <c r="I11" s="58">
        <f>I29</f>
        <v>835.20000000000016</v>
      </c>
      <c r="J11" s="23" t="s">
        <v>15</v>
      </c>
      <c r="K11" s="19"/>
      <c r="L11" s="19"/>
      <c r="M11" s="19"/>
      <c r="N11" s="19"/>
      <c r="O11" s="19"/>
      <c r="P11" s="147"/>
      <c r="Q11" s="147"/>
      <c r="R11" s="147"/>
      <c r="S11" s="147"/>
      <c r="T11" s="147"/>
      <c r="U11" s="147"/>
      <c r="V11" s="19"/>
      <c r="W11" s="19"/>
      <c r="X11" s="19"/>
      <c r="Y11" s="19"/>
      <c r="Z11" s="19"/>
      <c r="AA11" s="19"/>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3"/>
      <c r="BO11" s="3"/>
      <c r="BP11" s="3"/>
      <c r="BQ11" s="3"/>
      <c r="BR11" s="3"/>
    </row>
    <row r="12" spans="1:70" ht="21" customHeight="1" x14ac:dyDescent="0.25">
      <c r="A12" s="3"/>
      <c r="B12" s="3"/>
      <c r="C12" s="3"/>
      <c r="D12" s="3"/>
      <c r="E12" s="3"/>
      <c r="F12" s="3"/>
      <c r="G12" s="3"/>
      <c r="H12" s="3"/>
      <c r="I12" s="3"/>
      <c r="J12" s="3"/>
      <c r="K12" s="3"/>
      <c r="L12" s="3"/>
      <c r="M12" s="3"/>
      <c r="N12" s="3"/>
      <c r="O12" s="3"/>
      <c r="P12" s="3"/>
      <c r="Q12" s="3"/>
      <c r="R12" s="3"/>
      <c r="S12" s="3"/>
      <c r="T12" s="3"/>
      <c r="U12" s="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3"/>
      <c r="BO12" s="3"/>
      <c r="BP12" s="3"/>
      <c r="BQ12" s="3"/>
      <c r="BR12" s="3"/>
    </row>
    <row r="13" spans="1:70" x14ac:dyDescent="0.25">
      <c r="A13" s="3"/>
      <c r="B13" s="3"/>
      <c r="C13" s="3"/>
      <c r="D13" s="3"/>
      <c r="E13" s="3"/>
      <c r="F13" s="3"/>
      <c r="G13" s="3"/>
      <c r="H13" s="3"/>
      <c r="I13" s="3"/>
      <c r="J13" s="3"/>
      <c r="K13" s="3"/>
      <c r="L13" s="3"/>
      <c r="M13" s="3"/>
      <c r="N13" s="3"/>
      <c r="O13" s="3"/>
      <c r="P13" s="3"/>
      <c r="Q13" s="3"/>
      <c r="R13" s="3"/>
      <c r="S13" s="3"/>
      <c r="T13" s="3"/>
      <c r="U13" s="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3"/>
      <c r="BO13" s="3"/>
      <c r="BP13" s="3"/>
      <c r="BQ13" s="3"/>
      <c r="BR13" s="3"/>
    </row>
    <row r="14" spans="1:70" ht="409.15" customHeight="1" x14ac:dyDescent="0.25">
      <c r="A14" s="3"/>
      <c r="B14" s="3"/>
      <c r="C14" s="24" t="s">
        <v>16</v>
      </c>
      <c r="D14" s="13" t="s">
        <v>17</v>
      </c>
      <c r="E14" s="20" t="s">
        <v>18</v>
      </c>
      <c r="F14" s="20" t="s">
        <v>19</v>
      </c>
      <c r="G14" s="20" t="s">
        <v>20</v>
      </c>
      <c r="H14" s="21" t="s">
        <v>21</v>
      </c>
      <c r="I14" s="21" t="s">
        <v>22</v>
      </c>
      <c r="J14" s="106" t="s">
        <v>23</v>
      </c>
      <c r="K14" s="106" t="s">
        <v>24</v>
      </c>
      <c r="L14" s="106" t="s">
        <v>25</v>
      </c>
      <c r="M14" s="106" t="s">
        <v>26</v>
      </c>
      <c r="N14" s="107" t="s">
        <v>27</v>
      </c>
      <c r="O14" s="107" t="s">
        <v>28</v>
      </c>
      <c r="P14" s="22" t="s">
        <v>29</v>
      </c>
      <c r="Q14" s="22" t="s">
        <v>30</v>
      </c>
      <c r="R14" s="22" t="s">
        <v>31</v>
      </c>
      <c r="S14" s="143" t="s">
        <v>32</v>
      </c>
      <c r="T14" s="144"/>
      <c r="U14" s="145"/>
      <c r="V14" s="111" t="s">
        <v>33</v>
      </c>
      <c r="W14" s="111" t="s">
        <v>34</v>
      </c>
      <c r="X14" s="111" t="s">
        <v>35</v>
      </c>
      <c r="Y14" s="111" t="s">
        <v>36</v>
      </c>
      <c r="Z14" s="111" t="s">
        <v>37</v>
      </c>
      <c r="AA14" s="111" t="s">
        <v>38</v>
      </c>
      <c r="AB14" s="111" t="s">
        <v>39</v>
      </c>
      <c r="AC14" s="111"/>
      <c r="AD14" s="111"/>
      <c r="AE14" s="111"/>
      <c r="AF14" s="111"/>
      <c r="AG14" s="111"/>
      <c r="AH14" s="111"/>
      <c r="AI14" s="111"/>
      <c r="AJ14" s="111" t="s">
        <v>40</v>
      </c>
      <c r="AK14" s="111" t="s">
        <v>41</v>
      </c>
      <c r="AL14" s="111" t="s">
        <v>42</v>
      </c>
      <c r="AM14" s="111" t="s">
        <v>43</v>
      </c>
      <c r="AN14" s="111" t="s">
        <v>44</v>
      </c>
      <c r="AO14" s="111" t="s">
        <v>45</v>
      </c>
      <c r="AP14" s="111" t="s">
        <v>46</v>
      </c>
      <c r="AQ14" s="111" t="s">
        <v>47</v>
      </c>
      <c r="AR14" s="111" t="s">
        <v>48</v>
      </c>
      <c r="AS14" s="111" t="s">
        <v>49</v>
      </c>
      <c r="AT14" s="111" t="s">
        <v>50</v>
      </c>
      <c r="AU14" s="111" t="s">
        <v>51</v>
      </c>
      <c r="AV14" s="111"/>
      <c r="AW14" s="111"/>
      <c r="AX14" s="111" t="s">
        <v>52</v>
      </c>
      <c r="AY14" s="111" t="s">
        <v>53</v>
      </c>
      <c r="AZ14" s="111" t="s">
        <v>54</v>
      </c>
      <c r="BA14" s="111" t="s">
        <v>55</v>
      </c>
      <c r="BB14" s="18"/>
      <c r="BC14" s="18"/>
      <c r="BD14" s="18"/>
      <c r="BE14" s="18"/>
      <c r="BF14" s="18"/>
      <c r="BG14" s="18"/>
      <c r="BH14" s="18"/>
      <c r="BI14" s="18"/>
      <c r="BJ14" s="18"/>
      <c r="BK14" s="18"/>
      <c r="BL14" s="18"/>
      <c r="BM14" s="18"/>
      <c r="BN14" s="3"/>
      <c r="BO14" s="3"/>
      <c r="BP14" s="3"/>
      <c r="BQ14" s="3"/>
      <c r="BR14" s="3"/>
    </row>
    <row r="15" spans="1:70" ht="23.65" customHeight="1" x14ac:dyDescent="0.25">
      <c r="A15" s="3"/>
      <c r="B15" s="3"/>
      <c r="C15" s="7"/>
      <c r="D15" s="12"/>
      <c r="E15" s="12"/>
      <c r="F15" s="12"/>
      <c r="G15" s="12"/>
      <c r="H15" s="12"/>
      <c r="I15" s="8"/>
      <c r="J15" s="8"/>
      <c r="K15" s="8"/>
      <c r="L15" s="8"/>
      <c r="M15" s="8"/>
      <c r="N15" s="8"/>
      <c r="O15" s="8"/>
      <c r="P15" s="8"/>
      <c r="Q15" s="8"/>
      <c r="R15" s="8"/>
      <c r="S15" s="25" t="s">
        <v>56</v>
      </c>
      <c r="T15" s="26" t="s">
        <v>57</v>
      </c>
      <c r="U15" s="26" t="s">
        <v>58</v>
      </c>
      <c r="V15" s="44"/>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3"/>
      <c r="BO15" s="3"/>
      <c r="BP15" s="3"/>
      <c r="BQ15" s="3"/>
      <c r="BR15" s="3"/>
    </row>
    <row r="16" spans="1:70" ht="162" customHeight="1" x14ac:dyDescent="0.25">
      <c r="A16" s="3"/>
      <c r="B16" s="139" t="s">
        <v>59</v>
      </c>
      <c r="C16" s="14" t="s">
        <v>60</v>
      </c>
      <c r="D16" s="14">
        <v>20</v>
      </c>
      <c r="E16" s="14">
        <v>1</v>
      </c>
      <c r="F16" s="14">
        <v>10</v>
      </c>
      <c r="G16" s="14"/>
      <c r="H16" s="14">
        <v>0</v>
      </c>
      <c r="I16" s="108">
        <f t="shared" ref="I16:I21" si="0">(($D16/(SUM($D$16:$D$28)))*($I$10))-H16</f>
        <v>69.599999999999994</v>
      </c>
      <c r="J16" s="109">
        <v>15</v>
      </c>
      <c r="K16" s="109">
        <v>13</v>
      </c>
      <c r="L16" s="109"/>
      <c r="M16" s="109"/>
      <c r="N16" s="109">
        <v>12</v>
      </c>
      <c r="O16" s="109"/>
      <c r="P16" s="109"/>
      <c r="Q16" s="109">
        <f t="shared" ref="Q16:Q21" si="1">(I16-(SUM(J16:P16)))/2</f>
        <v>14.799999999999997</v>
      </c>
      <c r="R16" s="110">
        <f t="shared" ref="R16:R21" si="2">(I16-(SUM(J16:P16)))/2</f>
        <v>14.799999999999997</v>
      </c>
      <c r="S16" s="125" t="s">
        <v>61</v>
      </c>
      <c r="T16" s="126" t="s">
        <v>62</v>
      </c>
      <c r="U16" s="127" t="s">
        <v>63</v>
      </c>
      <c r="V16" s="112"/>
      <c r="W16" s="112"/>
      <c r="X16" s="112"/>
      <c r="Y16" s="112"/>
      <c r="Z16" s="113"/>
      <c r="AA16" s="112"/>
      <c r="AB16" s="114"/>
      <c r="AC16" s="115"/>
      <c r="AD16" s="115"/>
      <c r="AE16" s="116"/>
      <c r="AF16" s="116"/>
      <c r="AG16" s="115"/>
      <c r="AH16" s="115"/>
      <c r="AI16" s="116"/>
      <c r="AJ16" s="112"/>
      <c r="AK16" s="117"/>
      <c r="AL16" s="112"/>
      <c r="AM16" s="112"/>
      <c r="AN16" s="112"/>
      <c r="AO16" s="118"/>
      <c r="AP16" s="118"/>
      <c r="AQ16" s="112"/>
      <c r="AR16" s="112"/>
      <c r="AS16" s="118"/>
      <c r="AT16" s="112"/>
      <c r="AU16" s="114"/>
      <c r="AV16" s="115"/>
      <c r="AW16" s="115"/>
      <c r="AX16" s="119"/>
      <c r="AY16" s="117"/>
      <c r="AZ16" s="118"/>
      <c r="BA16" s="118"/>
      <c r="BB16" s="72"/>
      <c r="BC16" s="73"/>
      <c r="BD16" s="71"/>
      <c r="BE16" s="73"/>
      <c r="BF16" s="73"/>
      <c r="BG16" s="73"/>
      <c r="BH16" s="71"/>
      <c r="BI16" s="71"/>
      <c r="BJ16" s="71"/>
      <c r="BK16" s="71"/>
      <c r="BL16" s="71"/>
      <c r="BM16" s="71"/>
      <c r="BN16" s="3"/>
      <c r="BO16" s="3"/>
      <c r="BP16" s="3"/>
      <c r="BQ16" s="3"/>
      <c r="BR16" s="3"/>
    </row>
    <row r="17" spans="1:70" ht="126.6" customHeight="1" x14ac:dyDescent="0.25">
      <c r="A17" s="3"/>
      <c r="B17" s="139"/>
      <c r="C17" s="14" t="s">
        <v>64</v>
      </c>
      <c r="D17" s="14">
        <v>20</v>
      </c>
      <c r="E17" s="14">
        <v>1</v>
      </c>
      <c r="F17" s="14">
        <v>3</v>
      </c>
      <c r="G17" s="14"/>
      <c r="H17" s="14">
        <v>0</v>
      </c>
      <c r="I17" s="108">
        <f t="shared" si="0"/>
        <v>69.599999999999994</v>
      </c>
      <c r="J17" s="109">
        <v>14</v>
      </c>
      <c r="K17" s="109">
        <v>10</v>
      </c>
      <c r="L17" s="109"/>
      <c r="M17" s="109"/>
      <c r="N17" s="109"/>
      <c r="O17" s="109"/>
      <c r="P17" s="109"/>
      <c r="Q17" s="109">
        <f t="shared" si="1"/>
        <v>22.799999999999997</v>
      </c>
      <c r="R17" s="110">
        <f t="shared" si="2"/>
        <v>22.799999999999997</v>
      </c>
      <c r="S17" s="120" t="s">
        <v>65</v>
      </c>
      <c r="T17" s="121" t="s">
        <v>66</v>
      </c>
      <c r="U17" s="122" t="s">
        <v>67</v>
      </c>
      <c r="V17" s="112"/>
      <c r="W17" s="117"/>
      <c r="X17" s="116"/>
      <c r="Y17" s="114"/>
      <c r="Z17" s="117"/>
      <c r="AA17" s="115"/>
      <c r="AB17" s="118"/>
      <c r="AC17" s="116"/>
      <c r="AD17" s="116"/>
      <c r="AE17" s="116"/>
      <c r="AF17" s="116"/>
      <c r="AG17" s="116"/>
      <c r="AH17" s="116"/>
      <c r="AI17" s="115"/>
      <c r="AJ17" s="115"/>
      <c r="AK17" s="117"/>
      <c r="AL17" s="115"/>
      <c r="AM17" s="114"/>
      <c r="AN17" s="113"/>
      <c r="AO17" s="115"/>
      <c r="AP17" s="115"/>
      <c r="AQ17" s="113"/>
      <c r="AR17" s="113"/>
      <c r="AS17" s="116"/>
      <c r="AT17" s="119"/>
      <c r="AU17" s="116"/>
      <c r="AV17" s="115"/>
      <c r="AW17" s="115"/>
      <c r="AX17" s="116"/>
      <c r="AY17" s="116"/>
      <c r="AZ17" s="112"/>
      <c r="BA17" s="116"/>
      <c r="BB17" s="72"/>
      <c r="BC17" s="73"/>
      <c r="BD17" s="71"/>
      <c r="BE17" s="73"/>
      <c r="BF17" s="73"/>
      <c r="BG17" s="73"/>
      <c r="BH17" s="71"/>
      <c r="BI17" s="71"/>
      <c r="BJ17" s="71"/>
      <c r="BK17" s="71"/>
      <c r="BL17" s="71"/>
      <c r="BM17" s="71"/>
      <c r="BN17" s="3"/>
      <c r="BO17" s="3"/>
      <c r="BP17" s="3"/>
      <c r="BQ17" s="3"/>
      <c r="BR17" s="3"/>
    </row>
    <row r="18" spans="1:70" ht="109.15" customHeight="1" x14ac:dyDescent="0.25">
      <c r="A18" s="3"/>
      <c r="B18" s="139"/>
      <c r="C18" s="14" t="s">
        <v>68</v>
      </c>
      <c r="D18" s="14">
        <v>20</v>
      </c>
      <c r="E18" s="14">
        <v>4</v>
      </c>
      <c r="F18" s="14">
        <v>5</v>
      </c>
      <c r="G18" s="14"/>
      <c r="H18" s="14">
        <v>0</v>
      </c>
      <c r="I18" s="108">
        <f t="shared" si="0"/>
        <v>69.599999999999994</v>
      </c>
      <c r="J18" s="109">
        <v>13</v>
      </c>
      <c r="K18" s="109">
        <v>10</v>
      </c>
      <c r="L18" s="109"/>
      <c r="M18" s="109"/>
      <c r="N18" s="109"/>
      <c r="O18" s="109"/>
      <c r="P18" s="109"/>
      <c r="Q18" s="109">
        <f t="shared" si="1"/>
        <v>23.299999999999997</v>
      </c>
      <c r="R18" s="110">
        <f t="shared" si="2"/>
        <v>23.299999999999997</v>
      </c>
      <c r="S18" s="120" t="s">
        <v>69</v>
      </c>
      <c r="T18" s="123" t="s">
        <v>70</v>
      </c>
      <c r="U18" s="124" t="s">
        <v>71</v>
      </c>
      <c r="V18" s="117"/>
      <c r="W18" s="114"/>
      <c r="X18" s="115"/>
      <c r="Y18" s="117"/>
      <c r="Z18" s="118"/>
      <c r="AA18" s="116"/>
      <c r="AB18" s="118"/>
      <c r="AC18" s="115"/>
      <c r="AD18" s="116"/>
      <c r="AE18" s="115"/>
      <c r="AF18" s="115"/>
      <c r="AG18" s="115"/>
      <c r="AH18" s="116"/>
      <c r="AI18" s="115"/>
      <c r="AJ18" s="115"/>
      <c r="AK18" s="119"/>
      <c r="AL18" s="119"/>
      <c r="AM18" s="113"/>
      <c r="AN18" s="116"/>
      <c r="AO18" s="115"/>
      <c r="AP18" s="115"/>
      <c r="AQ18" s="116"/>
      <c r="AR18" s="116"/>
      <c r="AS18" s="115"/>
      <c r="AT18" s="115"/>
      <c r="AU18" s="118"/>
      <c r="AV18" s="115"/>
      <c r="AW18" s="115"/>
      <c r="AX18" s="112"/>
      <c r="AY18" s="115"/>
      <c r="AZ18" s="114"/>
      <c r="BA18" s="115"/>
      <c r="BB18" s="74"/>
      <c r="BC18" s="74"/>
      <c r="BD18" s="74"/>
      <c r="BE18" s="73"/>
      <c r="BF18" s="74"/>
      <c r="BG18" s="72"/>
      <c r="BH18" s="74"/>
      <c r="BI18" s="74"/>
      <c r="BJ18" s="74"/>
      <c r="BK18" s="72"/>
      <c r="BL18" s="74"/>
      <c r="BM18" s="74"/>
      <c r="BN18" s="3"/>
      <c r="BO18" s="3"/>
      <c r="BP18" s="3"/>
      <c r="BQ18" s="3"/>
      <c r="BR18" s="3"/>
    </row>
    <row r="19" spans="1:70" ht="109.15" customHeight="1" x14ac:dyDescent="0.25">
      <c r="A19" s="3"/>
      <c r="B19" s="139"/>
      <c r="C19" s="14" t="s">
        <v>72</v>
      </c>
      <c r="D19" s="14">
        <v>20</v>
      </c>
      <c r="E19" s="14">
        <v>8</v>
      </c>
      <c r="F19" s="14">
        <v>11</v>
      </c>
      <c r="G19" s="14"/>
      <c r="H19" s="14">
        <v>0</v>
      </c>
      <c r="I19" s="108">
        <f t="shared" si="0"/>
        <v>69.599999999999994</v>
      </c>
      <c r="J19" s="109">
        <v>20</v>
      </c>
      <c r="K19" s="109">
        <v>13</v>
      </c>
      <c r="L19" s="109"/>
      <c r="M19" s="109"/>
      <c r="N19" s="109"/>
      <c r="O19" s="109"/>
      <c r="P19" s="109"/>
      <c r="Q19" s="109">
        <f t="shared" si="1"/>
        <v>18.299999999999997</v>
      </c>
      <c r="R19" s="110">
        <f t="shared" si="2"/>
        <v>18.299999999999997</v>
      </c>
      <c r="S19" s="65" t="s">
        <v>73</v>
      </c>
      <c r="T19" s="66" t="s">
        <v>74</v>
      </c>
      <c r="U19" s="66" t="s">
        <v>75</v>
      </c>
      <c r="V19" s="116"/>
      <c r="W19" s="113"/>
      <c r="X19" s="113"/>
      <c r="Y19" s="114"/>
      <c r="Z19" s="118"/>
      <c r="AA19" s="118"/>
      <c r="AB19" s="116"/>
      <c r="AC19" s="115"/>
      <c r="AD19" s="116"/>
      <c r="AE19" s="115"/>
      <c r="AF19" s="115"/>
      <c r="AG19" s="115"/>
      <c r="AH19" s="115"/>
      <c r="AI19" s="115"/>
      <c r="AJ19" s="113"/>
      <c r="AK19" s="119"/>
      <c r="AL19" s="119"/>
      <c r="AM19" s="115"/>
      <c r="AN19" s="112"/>
      <c r="AO19" s="115"/>
      <c r="AP19" s="114"/>
      <c r="AQ19" s="118"/>
      <c r="AR19" s="118"/>
      <c r="AS19" s="115"/>
      <c r="AT19" s="119"/>
      <c r="AU19" s="116"/>
      <c r="AV19" s="115"/>
      <c r="AW19" s="115"/>
      <c r="AX19" s="114"/>
      <c r="AY19" s="115"/>
      <c r="AZ19" s="114"/>
      <c r="BA19" s="115"/>
      <c r="BB19" s="74"/>
      <c r="BC19" s="74"/>
      <c r="BD19" s="74"/>
      <c r="BE19" s="73"/>
      <c r="BF19" s="74"/>
      <c r="BG19" s="72"/>
      <c r="BH19" s="74"/>
      <c r="BI19" s="74"/>
      <c r="BJ19" s="74"/>
      <c r="BK19" s="72"/>
      <c r="BL19" s="74"/>
      <c r="BM19" s="74"/>
      <c r="BN19" s="3"/>
      <c r="BO19" s="3"/>
      <c r="BP19" s="3"/>
      <c r="BQ19" s="3"/>
      <c r="BR19" s="3"/>
    </row>
    <row r="20" spans="1:70" ht="109.15" customHeight="1" x14ac:dyDescent="0.25">
      <c r="A20" s="3"/>
      <c r="B20" s="139"/>
      <c r="C20" s="14" t="s">
        <v>76</v>
      </c>
      <c r="D20" s="14">
        <v>20</v>
      </c>
      <c r="E20" s="14">
        <v>13</v>
      </c>
      <c r="F20" s="14">
        <v>22</v>
      </c>
      <c r="G20" s="14"/>
      <c r="H20" s="14">
        <v>0</v>
      </c>
      <c r="I20" s="108">
        <f t="shared" si="0"/>
        <v>69.599999999999994</v>
      </c>
      <c r="J20" s="109">
        <v>20</v>
      </c>
      <c r="K20" s="109">
        <v>15</v>
      </c>
      <c r="L20" s="109"/>
      <c r="M20" s="109"/>
      <c r="N20" s="109"/>
      <c r="O20" s="109"/>
      <c r="P20" s="109"/>
      <c r="Q20" s="109">
        <f t="shared" si="1"/>
        <v>17.299999999999997</v>
      </c>
      <c r="R20" s="110">
        <f t="shared" si="2"/>
        <v>17.299999999999997</v>
      </c>
      <c r="S20" s="65" t="s">
        <v>77</v>
      </c>
      <c r="T20" s="66" t="s">
        <v>78</v>
      </c>
      <c r="U20" s="67" t="s">
        <v>79</v>
      </c>
      <c r="V20" s="113"/>
      <c r="W20" s="119"/>
      <c r="X20" s="113"/>
      <c r="Y20" s="114"/>
      <c r="Z20" s="119"/>
      <c r="AA20" s="116"/>
      <c r="AB20" s="119"/>
      <c r="AC20" s="115"/>
      <c r="AD20" s="115"/>
      <c r="AE20" s="115"/>
      <c r="AF20" s="115"/>
      <c r="AG20" s="115"/>
      <c r="AH20" s="115"/>
      <c r="AI20" s="115"/>
      <c r="AJ20" s="119"/>
      <c r="AK20" s="119"/>
      <c r="AL20" s="119"/>
      <c r="AM20" s="119"/>
      <c r="AN20" s="116"/>
      <c r="AO20" s="114"/>
      <c r="AP20" s="119"/>
      <c r="AQ20" s="114"/>
      <c r="AR20" s="115"/>
      <c r="AS20" s="114"/>
      <c r="AT20" s="115"/>
      <c r="AU20" s="119"/>
      <c r="AV20" s="115"/>
      <c r="AW20" s="116"/>
      <c r="AX20" s="114"/>
      <c r="AY20" s="115"/>
      <c r="AZ20" s="114"/>
      <c r="BA20" s="114"/>
      <c r="BB20" s="73"/>
      <c r="BC20" s="72"/>
      <c r="BD20" s="73"/>
      <c r="BE20" s="74"/>
      <c r="BF20" s="74"/>
      <c r="BG20" s="73"/>
      <c r="BH20" s="75"/>
      <c r="BI20" s="74"/>
      <c r="BJ20" s="72"/>
      <c r="BK20" s="75"/>
      <c r="BL20" s="72"/>
      <c r="BM20" s="74"/>
      <c r="BN20" s="3"/>
      <c r="BO20" s="3"/>
      <c r="BP20" s="3"/>
      <c r="BQ20" s="3"/>
      <c r="BR20" s="3"/>
    </row>
    <row r="21" spans="1:70" ht="109.15" customHeight="1" x14ac:dyDescent="0.25">
      <c r="A21" s="3"/>
      <c r="B21" s="139"/>
      <c r="C21" s="14" t="s">
        <v>80</v>
      </c>
      <c r="D21" s="14">
        <v>20</v>
      </c>
      <c r="E21" s="14">
        <v>13</v>
      </c>
      <c r="F21" s="14">
        <v>17</v>
      </c>
      <c r="G21" s="14"/>
      <c r="H21" s="14">
        <v>0</v>
      </c>
      <c r="I21" s="108">
        <f t="shared" si="0"/>
        <v>69.599999999999994</v>
      </c>
      <c r="J21" s="109">
        <v>15</v>
      </c>
      <c r="K21" s="109">
        <v>14</v>
      </c>
      <c r="L21" s="109"/>
      <c r="M21" s="109"/>
      <c r="N21" s="109"/>
      <c r="O21" s="109"/>
      <c r="P21" s="109"/>
      <c r="Q21" s="109">
        <f t="shared" si="1"/>
        <v>20.299999999999997</v>
      </c>
      <c r="R21" s="110">
        <f t="shared" si="2"/>
        <v>20.299999999999997</v>
      </c>
      <c r="S21" s="65" t="s">
        <v>81</v>
      </c>
      <c r="T21" s="66" t="s">
        <v>82</v>
      </c>
      <c r="U21" s="67" t="s">
        <v>83</v>
      </c>
      <c r="V21" s="113"/>
      <c r="W21" s="119"/>
      <c r="X21" s="115"/>
      <c r="Y21" s="119"/>
      <c r="Z21" s="114"/>
      <c r="AA21" s="115"/>
      <c r="AB21" s="114"/>
      <c r="AC21" s="115"/>
      <c r="AD21" s="115"/>
      <c r="AE21" s="115"/>
      <c r="AF21" s="115"/>
      <c r="AG21" s="116"/>
      <c r="AH21" s="115"/>
      <c r="AI21" s="115"/>
      <c r="AJ21" s="115"/>
      <c r="AK21" s="114"/>
      <c r="AL21" s="115"/>
      <c r="AM21" s="113"/>
      <c r="AN21" s="119"/>
      <c r="AO21" s="116"/>
      <c r="AP21" s="119"/>
      <c r="AQ21" s="115"/>
      <c r="AR21" s="115"/>
      <c r="AS21" s="114"/>
      <c r="AT21" s="115"/>
      <c r="AU21" s="114"/>
      <c r="AV21" s="116"/>
      <c r="AW21" s="115"/>
      <c r="AX21" s="115"/>
      <c r="AY21" s="115"/>
      <c r="AZ21" s="112"/>
      <c r="BA21" s="115"/>
      <c r="BB21" s="74"/>
      <c r="BC21" s="72"/>
      <c r="BD21" s="74"/>
      <c r="BE21" s="74"/>
      <c r="BF21" s="72"/>
      <c r="BG21" s="72"/>
      <c r="BH21" s="74"/>
      <c r="BI21" s="72"/>
      <c r="BJ21" s="74"/>
      <c r="BK21" s="74"/>
      <c r="BL21" s="74"/>
      <c r="BM21" s="74"/>
      <c r="BN21" s="3"/>
      <c r="BO21" s="3"/>
      <c r="BP21" s="3"/>
      <c r="BQ21" s="3"/>
      <c r="BR21" s="3"/>
    </row>
    <row r="22" spans="1:70" ht="25.15" customHeight="1" x14ac:dyDescent="0.25">
      <c r="A22" s="3"/>
      <c r="B22" s="3"/>
      <c r="C22" s="43"/>
      <c r="D22" s="15"/>
      <c r="E22" s="15"/>
      <c r="F22" s="15"/>
      <c r="G22" s="15"/>
      <c r="H22" s="15"/>
      <c r="I22" s="56"/>
      <c r="J22" s="56"/>
      <c r="K22" s="56"/>
      <c r="L22" s="56"/>
      <c r="M22" s="56"/>
      <c r="N22" s="56"/>
      <c r="O22" s="56"/>
      <c r="P22" s="56"/>
      <c r="Q22" s="56"/>
      <c r="R22" s="57"/>
      <c r="S22" s="25" t="s">
        <v>56</v>
      </c>
      <c r="T22" s="26" t="s">
        <v>57</v>
      </c>
      <c r="U22" s="26" t="s">
        <v>58</v>
      </c>
      <c r="V22" s="46"/>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3"/>
      <c r="BO22" s="3"/>
      <c r="BP22" s="3"/>
      <c r="BQ22" s="3"/>
      <c r="BR22" s="3"/>
    </row>
    <row r="23" spans="1:70" ht="126.6" customHeight="1" x14ac:dyDescent="0.25">
      <c r="A23" s="3"/>
      <c r="B23" s="139" t="s">
        <v>84</v>
      </c>
      <c r="C23" s="14" t="s">
        <v>85</v>
      </c>
      <c r="D23" s="14">
        <v>20</v>
      </c>
      <c r="E23" s="14">
        <v>22</v>
      </c>
      <c r="F23" s="14">
        <v>23</v>
      </c>
      <c r="G23" s="14"/>
      <c r="H23" s="14">
        <v>0</v>
      </c>
      <c r="I23" s="108">
        <f>(($D23/(SUM($D$16:$D$28)))*($I$10))-H23</f>
        <v>69.599999999999994</v>
      </c>
      <c r="J23" s="109">
        <v>15</v>
      </c>
      <c r="K23" s="109">
        <v>12</v>
      </c>
      <c r="L23" s="109"/>
      <c r="M23" s="109"/>
      <c r="N23" s="109"/>
      <c r="O23" s="109"/>
      <c r="P23" s="109"/>
      <c r="Q23" s="109">
        <f>(I23-(SUM(J23:P23)))/2</f>
        <v>21.299999999999997</v>
      </c>
      <c r="R23" s="110">
        <f>(I23-(SUM(J23:P23)))/2</f>
        <v>21.299999999999997</v>
      </c>
      <c r="S23" s="131" t="s">
        <v>86</v>
      </c>
      <c r="T23" s="132" t="s">
        <v>87</v>
      </c>
      <c r="U23" s="133" t="s">
        <v>88</v>
      </c>
      <c r="V23" s="116"/>
      <c r="W23" s="112"/>
      <c r="X23" s="117"/>
      <c r="Y23" s="116"/>
      <c r="Z23" s="115"/>
      <c r="AA23" s="118"/>
      <c r="AB23" s="119"/>
      <c r="AC23" s="115"/>
      <c r="AD23" s="115"/>
      <c r="AE23" s="116"/>
      <c r="AF23" s="116"/>
      <c r="AG23" s="115"/>
      <c r="AH23" s="116"/>
      <c r="AI23" s="115"/>
      <c r="AJ23" s="118"/>
      <c r="AK23" s="116"/>
      <c r="AL23" s="113"/>
      <c r="AM23" s="116"/>
      <c r="AN23" s="113"/>
      <c r="AO23" s="118"/>
      <c r="AP23" s="118"/>
      <c r="AQ23" s="113"/>
      <c r="AR23" s="115"/>
      <c r="AS23" s="115"/>
      <c r="AT23" s="119"/>
      <c r="AU23" s="119"/>
      <c r="AV23" s="116"/>
      <c r="AW23" s="115"/>
      <c r="AX23" s="112"/>
      <c r="AY23" s="117"/>
      <c r="AZ23" s="114"/>
      <c r="BA23" s="116"/>
      <c r="BB23" s="72"/>
      <c r="BC23" s="73"/>
      <c r="BD23" s="71"/>
      <c r="BE23" s="73"/>
      <c r="BF23" s="73"/>
      <c r="BG23" s="73"/>
      <c r="BH23" s="71"/>
      <c r="BI23" s="71"/>
      <c r="BJ23" s="71"/>
      <c r="BK23" s="71"/>
      <c r="BL23" s="71"/>
      <c r="BM23" s="71"/>
      <c r="BN23" s="3"/>
      <c r="BO23" s="3"/>
      <c r="BP23" s="3"/>
      <c r="BQ23" s="3"/>
      <c r="BR23" s="3"/>
    </row>
    <row r="24" spans="1:70" ht="121.5" customHeight="1" x14ac:dyDescent="0.25">
      <c r="A24" s="3"/>
      <c r="B24" s="139"/>
      <c r="C24" s="14" t="s">
        <v>89</v>
      </c>
      <c r="D24" s="14">
        <v>20</v>
      </c>
      <c r="E24" s="14">
        <v>20</v>
      </c>
      <c r="F24" s="14">
        <v>21</v>
      </c>
      <c r="G24" s="14"/>
      <c r="H24" s="14">
        <v>0</v>
      </c>
      <c r="I24" s="108">
        <f>(($D24/(SUM($D$16:$D$28)))*($I$10))-H24</f>
        <v>69.599999999999994</v>
      </c>
      <c r="J24" s="109">
        <v>10</v>
      </c>
      <c r="K24" s="109">
        <v>11</v>
      </c>
      <c r="L24" s="109"/>
      <c r="M24" s="109"/>
      <c r="N24" s="109"/>
      <c r="O24" s="109"/>
      <c r="P24" s="109"/>
      <c r="Q24" s="109">
        <f>(I24-(SUM(J24:P24)))/2</f>
        <v>24.299999999999997</v>
      </c>
      <c r="R24" s="110">
        <f>(I24-(SUM(J24:P24)))/2</f>
        <v>24.299999999999997</v>
      </c>
      <c r="S24" s="62" t="s">
        <v>90</v>
      </c>
      <c r="T24" s="63" t="s">
        <v>91</v>
      </c>
      <c r="U24" s="64" t="s">
        <v>92</v>
      </c>
      <c r="V24" s="116"/>
      <c r="W24" s="116"/>
      <c r="X24" s="112"/>
      <c r="Y24" s="114"/>
      <c r="Z24" s="115"/>
      <c r="AA24" s="117"/>
      <c r="AB24" s="118"/>
      <c r="AC24" s="115"/>
      <c r="AD24" s="116"/>
      <c r="AE24" s="115"/>
      <c r="AF24" s="115"/>
      <c r="AG24" s="116"/>
      <c r="AH24" s="116"/>
      <c r="AI24" s="115"/>
      <c r="AJ24" s="114"/>
      <c r="AK24" s="116"/>
      <c r="AL24" s="114"/>
      <c r="AM24" s="115"/>
      <c r="AN24" s="116"/>
      <c r="AO24" s="115"/>
      <c r="AP24" s="114"/>
      <c r="AQ24" s="116"/>
      <c r="AR24" s="113"/>
      <c r="AS24" s="116"/>
      <c r="AT24" s="112"/>
      <c r="AU24" s="116"/>
      <c r="AV24" s="116"/>
      <c r="AW24" s="116"/>
      <c r="AX24" s="116"/>
      <c r="AY24" s="112"/>
      <c r="AZ24" s="118"/>
      <c r="BA24" s="116"/>
      <c r="BB24" s="72"/>
      <c r="BC24" s="73"/>
      <c r="BD24" s="71"/>
      <c r="BE24" s="73"/>
      <c r="BF24" s="73"/>
      <c r="BG24" s="73"/>
      <c r="BH24" s="71"/>
      <c r="BI24" s="71"/>
      <c r="BJ24" s="71"/>
      <c r="BK24" s="71"/>
      <c r="BL24" s="71"/>
      <c r="BM24" s="71"/>
      <c r="BN24" s="3"/>
      <c r="BO24" s="3"/>
      <c r="BP24" s="115"/>
      <c r="BQ24" s="3"/>
      <c r="BR24" s="3"/>
    </row>
    <row r="25" spans="1:70" ht="142.5" customHeight="1" x14ac:dyDescent="0.25">
      <c r="A25" s="3"/>
      <c r="B25" s="139"/>
      <c r="C25" s="14" t="s">
        <v>93</v>
      </c>
      <c r="D25" s="14">
        <v>20</v>
      </c>
      <c r="E25" s="14">
        <v>25</v>
      </c>
      <c r="F25" s="14">
        <v>34</v>
      </c>
      <c r="G25" s="14"/>
      <c r="H25" s="14">
        <v>0</v>
      </c>
      <c r="I25" s="108">
        <f>(($D25/(SUM($D$16:$D$28)))*($I$10))-H25</f>
        <v>69.599999999999994</v>
      </c>
      <c r="J25" s="109">
        <v>12</v>
      </c>
      <c r="K25" s="109">
        <v>12</v>
      </c>
      <c r="L25" s="109"/>
      <c r="M25" s="109"/>
      <c r="N25" s="109">
        <v>9</v>
      </c>
      <c r="O25" s="109"/>
      <c r="P25" s="109"/>
      <c r="Q25" s="109">
        <f>(I25-(SUM(J25:P25)))/2</f>
        <v>18.299999999999997</v>
      </c>
      <c r="R25" s="110">
        <f>(I25-(SUM(J25:P25)))/2</f>
        <v>18.299999999999997</v>
      </c>
      <c r="S25" s="128" t="s">
        <v>94</v>
      </c>
      <c r="T25" s="129" t="s">
        <v>95</v>
      </c>
      <c r="U25" s="130" t="s">
        <v>96</v>
      </c>
      <c r="V25" s="112"/>
      <c r="W25" s="112"/>
      <c r="X25" s="112"/>
      <c r="Y25" s="114"/>
      <c r="Z25" s="114"/>
      <c r="AA25" s="112"/>
      <c r="AB25" s="112"/>
      <c r="AC25" s="115"/>
      <c r="AD25" s="116"/>
      <c r="AE25" s="116"/>
      <c r="AF25" s="115"/>
      <c r="AG25" s="116"/>
      <c r="AH25" s="116"/>
      <c r="AI25" s="115"/>
      <c r="AK25" s="114"/>
      <c r="AL25" s="114"/>
      <c r="AM25" s="114"/>
      <c r="AN25" s="112"/>
      <c r="AO25" s="114"/>
      <c r="AP25" s="114"/>
      <c r="AQ25" s="112"/>
      <c r="AR25" s="112"/>
      <c r="AS25" s="112"/>
      <c r="AT25" s="112"/>
      <c r="AU25" s="112"/>
      <c r="AV25" s="116"/>
      <c r="AW25" s="116"/>
      <c r="AX25" s="118"/>
      <c r="AY25" s="117"/>
      <c r="AZ25" s="112"/>
      <c r="BA25" s="117"/>
      <c r="BB25" s="74"/>
      <c r="BC25" s="74"/>
      <c r="BD25" s="74"/>
      <c r="BE25" s="73"/>
      <c r="BF25" s="74"/>
      <c r="BG25" s="72"/>
      <c r="BH25" s="74"/>
      <c r="BI25" s="74"/>
      <c r="BJ25" s="74"/>
      <c r="BK25" s="72"/>
      <c r="BL25" s="74"/>
      <c r="BM25" s="74"/>
      <c r="BN25" s="3"/>
      <c r="BO25" s="3"/>
      <c r="BP25" s="3"/>
      <c r="BQ25" s="3"/>
      <c r="BR25" s="3"/>
    </row>
    <row r="26" spans="1:70" ht="109.15" customHeight="1" x14ac:dyDescent="0.25">
      <c r="A26" s="3"/>
      <c r="B26" s="139"/>
      <c r="C26" s="14" t="s">
        <v>97</v>
      </c>
      <c r="D26" s="14">
        <v>40</v>
      </c>
      <c r="E26" s="14">
        <v>25</v>
      </c>
      <c r="F26" s="14">
        <v>34</v>
      </c>
      <c r="G26" s="14"/>
      <c r="H26" s="14">
        <v>0</v>
      </c>
      <c r="I26" s="108">
        <f>(($D26/(SUM($D$16:$D$28)))*($I$10))-H26</f>
        <v>139.19999999999999</v>
      </c>
      <c r="J26" s="109">
        <v>10</v>
      </c>
      <c r="K26" s="109">
        <v>11</v>
      </c>
      <c r="L26" s="109"/>
      <c r="M26" s="109"/>
      <c r="N26" s="109">
        <v>16</v>
      </c>
      <c r="O26" s="109"/>
      <c r="P26" s="109"/>
      <c r="Q26" s="109">
        <f>(I26-(SUM(J26:P26)))/2</f>
        <v>51.099999999999994</v>
      </c>
      <c r="R26" s="110">
        <f>(I26-(SUM(J26:P26)))/2</f>
        <v>51.099999999999994</v>
      </c>
      <c r="S26" s="59" t="s">
        <v>98</v>
      </c>
      <c r="T26" s="60" t="s">
        <v>99</v>
      </c>
      <c r="U26" s="61" t="s">
        <v>100</v>
      </c>
      <c r="V26" s="112"/>
      <c r="W26" s="114"/>
      <c r="X26" s="114"/>
      <c r="Y26" s="114"/>
      <c r="Z26" s="114"/>
      <c r="AA26" s="112"/>
      <c r="AB26" s="114"/>
      <c r="AC26" s="115"/>
      <c r="AD26" s="115"/>
      <c r="AE26" s="115"/>
      <c r="AF26" s="115"/>
      <c r="AG26" s="115"/>
      <c r="AH26" s="115"/>
      <c r="AI26" s="115"/>
      <c r="AJ26" s="119"/>
      <c r="AK26" s="114"/>
      <c r="AL26" s="114"/>
      <c r="AM26" s="114"/>
      <c r="AN26" s="114"/>
      <c r="AO26" s="113"/>
      <c r="AP26" s="113"/>
      <c r="AQ26" s="114"/>
      <c r="AR26" s="114"/>
      <c r="AS26" s="114"/>
      <c r="AT26" s="114"/>
      <c r="AU26" s="114"/>
      <c r="AV26" s="115"/>
      <c r="AW26" s="115"/>
      <c r="AX26" s="117"/>
      <c r="AY26" s="117"/>
      <c r="AZ26" s="114"/>
      <c r="BA26" s="116"/>
      <c r="BB26" s="74"/>
      <c r="BC26" s="74"/>
      <c r="BD26" s="74"/>
      <c r="BE26" s="73"/>
      <c r="BF26" s="74"/>
      <c r="BG26" s="72"/>
      <c r="BH26" s="74"/>
      <c r="BI26" s="74"/>
      <c r="BJ26" s="74"/>
      <c r="BK26" s="72"/>
      <c r="BL26" s="74"/>
      <c r="BM26" s="74"/>
      <c r="BN26" s="3"/>
      <c r="BO26" s="3"/>
      <c r="BP26" s="3"/>
      <c r="BQ26" s="3"/>
      <c r="BR26" s="3"/>
    </row>
    <row r="27" spans="1:70" ht="109.15" customHeight="1" x14ac:dyDescent="0.25">
      <c r="A27" s="3"/>
      <c r="B27" s="139"/>
      <c r="C27" s="14" t="s">
        <v>101</v>
      </c>
      <c r="D27" s="14">
        <v>20</v>
      </c>
      <c r="E27" s="14">
        <v>28</v>
      </c>
      <c r="F27" s="14">
        <v>29</v>
      </c>
      <c r="G27" s="14"/>
      <c r="H27" s="14">
        <v>0</v>
      </c>
      <c r="I27" s="108">
        <f>(($D27/(SUM($D$16:$D$28)))*($I$10))-H27</f>
        <v>69.599999999999994</v>
      </c>
      <c r="J27" s="109">
        <v>15</v>
      </c>
      <c r="K27" s="109">
        <v>12</v>
      </c>
      <c r="L27" s="109"/>
      <c r="M27" s="109"/>
      <c r="N27" s="109"/>
      <c r="O27" s="109"/>
      <c r="P27" s="109"/>
      <c r="Q27" s="109">
        <f>(I27-(SUM(J27:P27)))/2</f>
        <v>21.299999999999997</v>
      </c>
      <c r="R27" s="110">
        <f>(I27-(SUM(J27:P27)))/2</f>
        <v>21.299999999999997</v>
      </c>
      <c r="S27" s="65" t="s">
        <v>102</v>
      </c>
      <c r="T27" s="68" t="s">
        <v>103</v>
      </c>
      <c r="U27" s="69" t="s">
        <v>104</v>
      </c>
      <c r="V27" s="116"/>
      <c r="W27" s="119"/>
      <c r="X27" s="113"/>
      <c r="Y27" s="114"/>
      <c r="Z27" s="115"/>
      <c r="AA27" s="112"/>
      <c r="AB27" s="115"/>
      <c r="AC27" s="116"/>
      <c r="AD27" s="115"/>
      <c r="AE27" s="115"/>
      <c r="AF27" s="115"/>
      <c r="AG27" s="115"/>
      <c r="AH27" s="115"/>
      <c r="AI27" s="115"/>
      <c r="AJ27" s="119"/>
      <c r="AK27" s="115"/>
      <c r="AL27" s="115"/>
      <c r="AM27" s="115"/>
      <c r="AN27" s="115"/>
      <c r="AO27" s="114"/>
      <c r="AP27" s="119"/>
      <c r="AQ27" s="119"/>
      <c r="AR27" s="115"/>
      <c r="AS27" s="115"/>
      <c r="AT27" s="115"/>
      <c r="AU27" s="115"/>
      <c r="AV27" s="116"/>
      <c r="AW27" s="116"/>
      <c r="AX27" s="116"/>
      <c r="AY27" s="117"/>
      <c r="AZ27" s="118"/>
      <c r="BA27" s="115"/>
      <c r="BB27" s="73"/>
      <c r="BC27" s="72"/>
      <c r="BD27" s="73"/>
      <c r="BE27" s="74"/>
      <c r="BF27" s="74"/>
      <c r="BG27" s="73"/>
      <c r="BH27" s="75"/>
      <c r="BI27" s="74"/>
      <c r="BJ27" s="72"/>
      <c r="BK27" s="75"/>
      <c r="BL27" s="72"/>
      <c r="BM27" s="74"/>
      <c r="BN27" s="3"/>
      <c r="BO27" s="3"/>
      <c r="BP27" s="3"/>
      <c r="BQ27" s="3"/>
      <c r="BR27" s="3"/>
    </row>
    <row r="28" spans="1:70" ht="20.65" customHeight="1" x14ac:dyDescent="0.25">
      <c r="A28" s="3"/>
      <c r="B28" s="3"/>
      <c r="C28" s="43"/>
      <c r="D28" s="15"/>
      <c r="E28" s="15"/>
      <c r="F28" s="15"/>
      <c r="G28" s="15"/>
      <c r="H28" s="15"/>
      <c r="I28" s="56"/>
      <c r="J28" s="56"/>
      <c r="K28" s="56"/>
      <c r="L28" s="56"/>
      <c r="M28" s="56"/>
      <c r="N28" s="56"/>
      <c r="O28" s="56"/>
      <c r="P28" s="56"/>
      <c r="Q28" s="56"/>
      <c r="R28" s="57"/>
      <c r="S28" s="25"/>
      <c r="T28" s="26"/>
      <c r="U28" s="26"/>
      <c r="V28" s="48"/>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3"/>
      <c r="BO28" s="3"/>
      <c r="BP28" s="3"/>
      <c r="BQ28" s="3"/>
      <c r="BR28" s="3"/>
    </row>
    <row r="29" spans="1:70" ht="54" customHeight="1" x14ac:dyDescent="0.25">
      <c r="A29" s="3"/>
      <c r="B29" s="3"/>
      <c r="C29" s="98"/>
      <c r="D29" s="98"/>
      <c r="E29" s="98"/>
      <c r="F29" s="98"/>
      <c r="G29" s="98"/>
      <c r="H29" s="103">
        <f t="shared" ref="H29:R29" si="3">SUM(H16:H28)</f>
        <v>0</v>
      </c>
      <c r="I29" s="104">
        <f t="shared" si="3"/>
        <v>835.20000000000016</v>
      </c>
      <c r="J29" s="104">
        <f t="shared" si="3"/>
        <v>159</v>
      </c>
      <c r="K29" s="104">
        <f t="shared" si="3"/>
        <v>133</v>
      </c>
      <c r="L29" s="104">
        <f t="shared" si="3"/>
        <v>0</v>
      </c>
      <c r="M29" s="104">
        <f t="shared" si="3"/>
        <v>0</v>
      </c>
      <c r="N29" s="104">
        <f t="shared" si="3"/>
        <v>37</v>
      </c>
      <c r="O29" s="104">
        <f t="shared" si="3"/>
        <v>0</v>
      </c>
      <c r="P29" s="104">
        <f t="shared" si="3"/>
        <v>0</v>
      </c>
      <c r="Q29" s="104">
        <f t="shared" si="3"/>
        <v>253.09999999999997</v>
      </c>
      <c r="R29" s="104">
        <f t="shared" si="3"/>
        <v>253.09999999999997</v>
      </c>
      <c r="S29" s="25" t="s">
        <v>56</v>
      </c>
      <c r="T29" s="26" t="s">
        <v>57</v>
      </c>
      <c r="U29" s="26" t="s">
        <v>58</v>
      </c>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3"/>
      <c r="BO29" s="3"/>
      <c r="BP29" s="3"/>
      <c r="BQ29" s="3"/>
      <c r="BR29" s="3"/>
    </row>
    <row r="30" spans="1:70" ht="20.100000000000001" customHeight="1" x14ac:dyDescent="0.25">
      <c r="A30" s="3"/>
      <c r="B30" s="3"/>
      <c r="C30" s="98"/>
      <c r="D30" s="98"/>
      <c r="E30" s="98"/>
      <c r="F30" s="98"/>
      <c r="G30" s="98"/>
      <c r="H30" s="98"/>
      <c r="I30" s="99"/>
      <c r="J30" s="99"/>
      <c r="K30" s="99"/>
      <c r="L30" s="99"/>
      <c r="M30" s="99"/>
      <c r="N30" s="99"/>
      <c r="O30" s="99"/>
      <c r="P30" s="99"/>
      <c r="Q30" s="99"/>
      <c r="R30" s="99"/>
      <c r="S30" s="101"/>
      <c r="T30" s="27"/>
      <c r="U30" s="27"/>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3"/>
      <c r="BO30" s="3"/>
      <c r="BP30" s="3"/>
      <c r="BQ30" s="3"/>
      <c r="BR30" s="3"/>
    </row>
    <row r="31" spans="1:70" ht="59.1" customHeight="1" x14ac:dyDescent="0.25">
      <c r="A31" s="3"/>
      <c r="B31" s="3"/>
      <c r="C31" s="138" t="s">
        <v>105</v>
      </c>
      <c r="D31" s="138"/>
      <c r="E31" s="138"/>
      <c r="F31" s="138"/>
      <c r="G31" s="138"/>
      <c r="H31" s="98"/>
      <c r="I31" s="99"/>
      <c r="J31" s="99"/>
      <c r="K31" s="99"/>
      <c r="L31" s="99"/>
      <c r="M31" s="99"/>
      <c r="N31" s="99"/>
      <c r="O31" s="99"/>
      <c r="P31" s="99"/>
      <c r="Q31" s="99"/>
      <c r="R31" s="99"/>
      <c r="S31" s="102"/>
      <c r="T31" s="70"/>
      <c r="U31" s="105"/>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3"/>
      <c r="BO31" s="3"/>
      <c r="BP31" s="3"/>
      <c r="BQ31" s="3"/>
      <c r="BR31" s="3"/>
    </row>
    <row r="32" spans="1:7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row>
    <row r="33" spans="1:70" x14ac:dyDescent="0.25">
      <c r="A33" s="3"/>
      <c r="B33" s="3"/>
      <c r="C33" s="6" t="s">
        <v>106</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row>
    <row r="34" spans="1:70" ht="18.75" x14ac:dyDescent="0.25">
      <c r="A34" s="3"/>
      <c r="B34" s="3"/>
      <c r="C34" s="16" t="s">
        <v>107</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row>
    <row r="35" spans="1:70" ht="18.75" x14ac:dyDescent="0.25">
      <c r="A35" s="3"/>
      <c r="B35" s="3"/>
      <c r="C35" s="17" t="s">
        <v>108</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row>
    <row r="36" spans="1:7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row>
    <row r="37" spans="1:7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row>
    <row r="38" spans="1:7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row>
    <row r="39" spans="1:7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row>
    <row r="40" spans="1:7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row>
    <row r="41" spans="1:7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row>
    <row r="42" spans="1:7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row>
    <row r="43" spans="1:7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row>
    <row r="44" spans="1:7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row>
    <row r="45" spans="1:7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row>
    <row r="46" spans="1:7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row>
    <row r="47" spans="1:7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row>
    <row r="48" spans="1:7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row>
    <row r="49" spans="1:7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row>
    <row r="50" spans="1:70"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row>
    <row r="51" spans="1:70"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row>
    <row r="52" spans="1:70"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row>
    <row r="53" spans="1:70"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row>
    <row r="54" spans="1:70"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row>
    <row r="55" spans="1:70" x14ac:dyDescent="0.25">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row>
  </sheetData>
  <mergeCells count="12">
    <mergeCell ref="D2:G3"/>
    <mergeCell ref="C31:G31"/>
    <mergeCell ref="B16:B21"/>
    <mergeCell ref="B23:B27"/>
    <mergeCell ref="AC7:AL7"/>
    <mergeCell ref="S14:U14"/>
    <mergeCell ref="P5:U11"/>
    <mergeCell ref="I2:AA2"/>
    <mergeCell ref="I3:AA3"/>
    <mergeCell ref="AC5:AL5"/>
    <mergeCell ref="AC6:AL6"/>
    <mergeCell ref="AC8:AL8"/>
  </mergeCells>
  <phoneticPr fontId="5" type="noConversion"/>
  <hyperlinks>
    <hyperlink ref="I2:AA2" r:id="rId1" display="Insert Link to the Specific Apprenticeship Standard (located from the IfATE site: " xr:uid="{86FCA7A6-0143-4869-AB8A-A660629CCDE0}"/>
    <hyperlink ref="I3:AA3" r:id="rId2" display="Insert Link to the Specific Apprenticeship Standard (located from the IfATE site: " xr:uid="{B624024D-0DA6-4E8F-92E3-2C25A43ED4CE}"/>
    <hyperlink ref="I3" r:id="rId3" xr:uid="{2960B6CB-B688-47BC-BF02-65C9132903A8}"/>
  </hyperlinks>
  <pageMargins left="0.7" right="0.7" top="0.75" bottom="0.75" header="0.3" footer="0.3"/>
  <pageSetup paperSize="9" orientation="portrait" horizontalDpi="90" verticalDpi="9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3"/>
  <sheetViews>
    <sheetView zoomScale="70" zoomScaleNormal="70" workbookViewId="0">
      <selection activeCell="A6" sqref="A6"/>
    </sheetView>
  </sheetViews>
  <sheetFormatPr defaultColWidth="8.7109375" defaultRowHeight="15" x14ac:dyDescent="0.25"/>
  <cols>
    <col min="1" max="1" width="3.42578125" customWidth="1"/>
    <col min="2" max="3" width="11.42578125" customWidth="1"/>
    <col min="4" max="4" width="14.28515625" customWidth="1"/>
    <col min="5" max="5" width="3.42578125" customWidth="1"/>
    <col min="6" max="6" width="9.7109375" customWidth="1"/>
    <col min="7" max="7" width="11.42578125" customWidth="1"/>
    <col min="8" max="8" width="72.28515625" customWidth="1"/>
    <col min="9" max="9" width="10.42578125" customWidth="1"/>
    <col min="11" max="11" width="8.7109375" customWidth="1"/>
    <col min="12" max="12" width="72.7109375" customWidth="1"/>
  </cols>
  <sheetData>
    <row r="1" spans="1:15" ht="29.1" customHeight="1" x14ac:dyDescent="0.3">
      <c r="A1" s="3"/>
      <c r="B1" s="9" t="s">
        <v>109</v>
      </c>
      <c r="C1" s="9"/>
      <c r="D1" s="9"/>
      <c r="E1" s="9"/>
      <c r="F1" s="9" t="str">
        <f>'Training Plan-Template'!D2</f>
        <v>Construction Site Management</v>
      </c>
      <c r="G1" s="3"/>
      <c r="H1" s="3"/>
      <c r="I1" s="3"/>
      <c r="J1" s="3"/>
      <c r="K1" s="28"/>
      <c r="L1" s="82" t="s">
        <v>110</v>
      </c>
      <c r="M1" s="29"/>
      <c r="N1" s="29"/>
      <c r="O1" s="29"/>
    </row>
    <row r="2" spans="1:15" ht="29.1" customHeight="1" x14ac:dyDescent="0.3">
      <c r="A2" s="3"/>
      <c r="B2" s="9" t="s">
        <v>7</v>
      </c>
      <c r="C2" s="9"/>
      <c r="D2" s="9"/>
      <c r="E2" s="9"/>
      <c r="F2" s="9" t="str">
        <f>'Training Plan-Template'!I6</f>
        <v>BSc Hons Construction Management Practice</v>
      </c>
      <c r="G2" s="3"/>
      <c r="H2" s="3"/>
      <c r="I2" s="3"/>
      <c r="J2" s="3"/>
      <c r="K2" s="28"/>
      <c r="L2" s="29" t="str">
        <f>B8</f>
        <v>Campus Lectures (1 hour each)</v>
      </c>
      <c r="M2" s="76">
        <f>G8</f>
        <v>159</v>
      </c>
      <c r="N2" s="29"/>
      <c r="O2" s="29"/>
    </row>
    <row r="3" spans="1:15" ht="26.65" customHeight="1" x14ac:dyDescent="0.25">
      <c r="A3" s="3"/>
      <c r="B3" s="3"/>
      <c r="C3" s="3"/>
      <c r="D3" s="3"/>
      <c r="E3" s="3"/>
      <c r="F3" s="3"/>
      <c r="G3" s="3"/>
      <c r="H3" s="3"/>
      <c r="I3" s="3"/>
      <c r="J3" s="3"/>
      <c r="K3" s="28"/>
      <c r="L3" s="29" t="str">
        <f>B9</f>
        <v>Campus tutorial / seminar (1 hour each)</v>
      </c>
      <c r="M3" s="76">
        <f>G9</f>
        <v>133</v>
      </c>
      <c r="N3" s="29"/>
      <c r="O3" s="29"/>
    </row>
    <row r="4" spans="1:15" ht="39" customHeight="1" x14ac:dyDescent="0.25">
      <c r="A4" s="3"/>
      <c r="B4" s="55" t="s">
        <v>111</v>
      </c>
      <c r="C4" s="5"/>
      <c r="D4" s="5"/>
      <c r="E4" s="3"/>
      <c r="F4" s="77">
        <f>'Training Plan-Template'!I11</f>
        <v>835.20000000000016</v>
      </c>
      <c r="G4" s="3"/>
      <c r="H4" s="3"/>
      <c r="I4" s="3"/>
      <c r="J4" s="3"/>
      <c r="K4" s="28"/>
      <c r="L4" s="29" t="str">
        <f>B11</f>
        <v>On-line taught session (1 hour delivery)</v>
      </c>
      <c r="M4" s="76">
        <f>G11</f>
        <v>0</v>
      </c>
      <c r="N4" s="29"/>
      <c r="O4" s="29"/>
    </row>
    <row r="5" spans="1:15" ht="39" customHeight="1" x14ac:dyDescent="0.25">
      <c r="A5" s="3"/>
      <c r="B5" s="55" t="s">
        <v>112</v>
      </c>
      <c r="C5" s="5"/>
      <c r="D5" s="5"/>
      <c r="E5" s="3"/>
      <c r="F5" s="77">
        <f>'Training Plan-Template'!H29</f>
        <v>0</v>
      </c>
      <c r="G5" s="3"/>
      <c r="H5" s="3"/>
      <c r="I5" s="3"/>
      <c r="J5" s="3"/>
      <c r="K5" s="28"/>
      <c r="L5" s="29" t="str">
        <f>B10</f>
        <v xml:space="preserve">Timetabled student led working </v>
      </c>
      <c r="M5" s="76">
        <f>G10</f>
        <v>37</v>
      </c>
      <c r="N5" s="29"/>
      <c r="O5" s="29"/>
    </row>
    <row r="6" spans="1:15" ht="39" customHeight="1" x14ac:dyDescent="0.25">
      <c r="A6" s="3"/>
      <c r="B6" s="55" t="s">
        <v>113</v>
      </c>
      <c r="C6" s="5"/>
      <c r="D6" s="5"/>
      <c r="E6" s="3"/>
      <c r="F6" s="77">
        <f>F4-F5</f>
        <v>835.20000000000016</v>
      </c>
      <c r="G6" s="3"/>
      <c r="H6" s="3"/>
      <c r="I6" s="3"/>
      <c r="J6" s="3"/>
      <c r="K6" s="28"/>
      <c r="L6" s="29" t="str">
        <f t="shared" ref="L6:M8" si="0">H8</f>
        <v>Work Based Project /  Applied Learning in the Work Place
- to meet Module Assessment</v>
      </c>
      <c r="M6" s="76">
        <f t="shared" si="0"/>
        <v>0</v>
      </c>
      <c r="N6" s="29"/>
      <c r="O6" s="29"/>
    </row>
    <row r="7" spans="1:15" ht="25.5" customHeight="1" x14ac:dyDescent="0.25">
      <c r="A7" s="3"/>
      <c r="B7" s="3"/>
      <c r="C7" s="3"/>
      <c r="D7" s="3"/>
      <c r="E7" s="3"/>
      <c r="F7" s="3"/>
      <c r="G7" s="3"/>
      <c r="H7" s="3"/>
      <c r="I7" s="3"/>
      <c r="J7" s="3"/>
      <c r="K7" s="28"/>
      <c r="L7" s="29" t="str">
        <f t="shared" si="0"/>
        <v>Time during working day to focus on assessment preparation</v>
      </c>
      <c r="M7" s="76">
        <f t="shared" si="0"/>
        <v>253.09999999999997</v>
      </c>
      <c r="N7" s="29"/>
      <c r="O7" s="29"/>
    </row>
    <row r="8" spans="1:15" ht="39" customHeight="1" x14ac:dyDescent="0.25">
      <c r="A8" s="3"/>
      <c r="B8" s="160" t="str">
        <f>'Training Plan-Template'!J14</f>
        <v>Campus Lectures (1 hour each)</v>
      </c>
      <c r="C8" s="161"/>
      <c r="D8" s="161"/>
      <c r="E8" s="161"/>
      <c r="F8" s="83"/>
      <c r="G8" s="84">
        <f>'Training Plan-Template'!J29</f>
        <v>159</v>
      </c>
      <c r="H8" s="88" t="str">
        <f>'Training Plan-Template'!P14</f>
        <v>Work Based Project /  Applied Learning in the Work Place
- to meet Module Assessment</v>
      </c>
      <c r="I8" s="86">
        <f>'Training Plan-Template'!P29</f>
        <v>0</v>
      </c>
      <c r="J8" s="87"/>
      <c r="K8" s="28"/>
      <c r="L8" s="29" t="str">
        <f t="shared" si="0"/>
        <v>Employer-led Training activities (including experiential and project based learning)</v>
      </c>
      <c r="M8" s="76">
        <f t="shared" si="0"/>
        <v>253.09999999999997</v>
      </c>
      <c r="N8" s="29"/>
      <c r="O8" s="29"/>
    </row>
    <row r="9" spans="1:15" ht="39" customHeight="1" x14ac:dyDescent="0.25">
      <c r="A9" s="3"/>
      <c r="B9" s="160" t="str">
        <f>'Training Plan-Template'!K14</f>
        <v>Campus tutorial / seminar (1 hour each)</v>
      </c>
      <c r="C9" s="161"/>
      <c r="D9" s="161"/>
      <c r="E9" s="161"/>
      <c r="F9" s="87"/>
      <c r="G9" s="84">
        <f>'Training Plan-Template'!K29</f>
        <v>133</v>
      </c>
      <c r="H9" s="85" t="str">
        <f>'Training Plan-Template'!Q14</f>
        <v>Time during working day to focus on assessment preparation</v>
      </c>
      <c r="I9" s="89">
        <f>'Training Plan-Template'!Q29</f>
        <v>253.09999999999997</v>
      </c>
      <c r="J9" s="87"/>
      <c r="K9" s="28"/>
      <c r="L9" s="29"/>
      <c r="M9" s="29"/>
      <c r="N9" s="29"/>
      <c r="O9" s="29"/>
    </row>
    <row r="10" spans="1:15" ht="39" customHeight="1" x14ac:dyDescent="0.25">
      <c r="A10" s="3"/>
      <c r="B10" s="162" t="str">
        <f>'Training Plan-Template'!N14</f>
        <v xml:space="preserve">Timetabled student led working </v>
      </c>
      <c r="C10" s="161"/>
      <c r="D10" s="161"/>
      <c r="E10" s="161"/>
      <c r="F10" s="87"/>
      <c r="G10" s="84">
        <f>'Training Plan-Template'!N29</f>
        <v>37</v>
      </c>
      <c r="H10" s="88" t="str">
        <f>'Training Plan-Template'!R14</f>
        <v>Employer-led Training activities (including experiential and project based learning)</v>
      </c>
      <c r="I10" s="89">
        <f>'Training Plan-Template'!R29</f>
        <v>253.09999999999997</v>
      </c>
      <c r="J10" s="87"/>
      <c r="K10" s="28"/>
      <c r="L10" s="30"/>
      <c r="M10" s="29"/>
      <c r="N10" s="29"/>
      <c r="O10" s="29"/>
    </row>
    <row r="11" spans="1:15" ht="39" customHeight="1" x14ac:dyDescent="0.25">
      <c r="A11" s="3"/>
      <c r="B11" s="160" t="str">
        <f>'Training Plan-Template'!M14</f>
        <v>On-line taught session (1 hour delivery)</v>
      </c>
      <c r="C11" s="161"/>
      <c r="D11" s="161"/>
      <c r="E11" s="161"/>
      <c r="F11" s="87"/>
      <c r="G11" s="84">
        <f>'Training Plan-Template'!M29</f>
        <v>0</v>
      </c>
      <c r="H11" s="87"/>
      <c r="I11" s="87"/>
      <c r="J11" s="87"/>
      <c r="K11" s="28"/>
      <c r="L11" s="30" t="s">
        <v>114</v>
      </c>
      <c r="M11" s="29"/>
      <c r="N11" s="29"/>
      <c r="O11" s="29"/>
    </row>
    <row r="12" spans="1:15" ht="39" customHeight="1" x14ac:dyDescent="0.25">
      <c r="A12" s="3"/>
      <c r="B12" s="52"/>
      <c r="C12" s="52"/>
      <c r="D12" s="52"/>
      <c r="E12" s="52"/>
      <c r="F12" s="52"/>
      <c r="G12" s="52"/>
      <c r="H12" s="52"/>
      <c r="I12" s="52"/>
      <c r="J12" s="52"/>
      <c r="K12" s="28"/>
      <c r="L12" s="29"/>
      <c r="M12" s="29"/>
      <c r="N12" s="29"/>
      <c r="O12" s="29"/>
    </row>
    <row r="13" spans="1:15" ht="39" customHeight="1" x14ac:dyDescent="0.25">
      <c r="A13" s="3"/>
      <c r="B13" s="158"/>
      <c r="C13" s="159"/>
      <c r="D13" s="159"/>
      <c r="E13" s="159"/>
      <c r="F13" s="52"/>
      <c r="G13" s="135"/>
      <c r="H13" s="52"/>
      <c r="I13" s="52"/>
      <c r="J13" s="52"/>
      <c r="K13" s="28"/>
      <c r="L13" s="29"/>
      <c r="M13" s="29"/>
      <c r="N13" s="29"/>
      <c r="O13" s="29"/>
    </row>
    <row r="14" spans="1:15" ht="21" customHeight="1" x14ac:dyDescent="0.25">
      <c r="A14" s="3"/>
      <c r="B14" s="52"/>
      <c r="C14" s="52"/>
      <c r="D14" s="52"/>
      <c r="E14" s="52"/>
      <c r="F14" s="52"/>
      <c r="G14" s="135"/>
      <c r="H14" s="52"/>
      <c r="I14" s="52"/>
      <c r="J14" s="52"/>
      <c r="K14" s="28"/>
      <c r="L14" s="29"/>
      <c r="M14" s="29"/>
      <c r="N14" s="29"/>
      <c r="O14" s="29"/>
    </row>
    <row r="15" spans="1:15" ht="305.64999999999998" customHeight="1" x14ac:dyDescent="0.25">
      <c r="A15" s="3"/>
      <c r="B15" s="52"/>
      <c r="C15" s="52"/>
      <c r="D15" s="52"/>
      <c r="E15" s="52"/>
      <c r="F15" s="52"/>
      <c r="G15" s="134"/>
      <c r="H15" s="52"/>
      <c r="I15" s="52"/>
      <c r="J15" s="52"/>
      <c r="K15" s="28"/>
      <c r="L15" s="29"/>
      <c r="M15" s="29"/>
      <c r="N15" s="29"/>
      <c r="O15" s="29"/>
    </row>
    <row r="16" spans="1:15" x14ac:dyDescent="0.25">
      <c r="A16" s="3"/>
      <c r="B16" s="3"/>
      <c r="C16" s="3"/>
      <c r="D16" s="3"/>
      <c r="E16" s="3"/>
      <c r="F16" s="3"/>
      <c r="G16" s="3"/>
      <c r="H16" s="3"/>
      <c r="I16" s="3"/>
      <c r="J16" s="3"/>
      <c r="K16" s="28"/>
      <c r="L16" s="29"/>
      <c r="M16" s="29"/>
      <c r="N16" s="29"/>
      <c r="O16" s="29"/>
    </row>
    <row r="17" spans="1:15" x14ac:dyDescent="0.25">
      <c r="A17" s="3"/>
      <c r="B17" s="3"/>
      <c r="C17" s="3"/>
      <c r="D17" s="3"/>
      <c r="E17" s="3"/>
      <c r="F17" s="3"/>
      <c r="G17" s="3"/>
      <c r="H17" s="3"/>
      <c r="I17" s="3"/>
      <c r="J17" s="3"/>
      <c r="K17" s="28"/>
      <c r="L17" s="29"/>
      <c r="M17" s="29"/>
      <c r="N17" s="29"/>
      <c r="O17" s="29"/>
    </row>
    <row r="18" spans="1:15" x14ac:dyDescent="0.25">
      <c r="A18" s="3"/>
      <c r="B18" s="3"/>
      <c r="C18" s="3"/>
      <c r="D18" s="3"/>
      <c r="E18" s="3"/>
      <c r="F18" s="3"/>
      <c r="G18" s="3"/>
      <c r="H18" s="3"/>
      <c r="I18" s="3"/>
      <c r="J18" s="3"/>
      <c r="K18" s="28"/>
      <c r="L18" s="29"/>
      <c r="M18" s="29"/>
      <c r="N18" s="29"/>
      <c r="O18" s="29"/>
    </row>
    <row r="19" spans="1:15" x14ac:dyDescent="0.25">
      <c r="A19" s="3"/>
      <c r="B19" s="3"/>
      <c r="C19" s="3"/>
      <c r="D19" s="3"/>
      <c r="E19" s="3"/>
      <c r="F19" s="3"/>
      <c r="G19" s="3"/>
      <c r="H19" s="3"/>
      <c r="I19" s="3"/>
      <c r="J19" s="3"/>
      <c r="K19" s="28"/>
      <c r="L19" s="29"/>
      <c r="M19" s="29"/>
      <c r="N19" s="29"/>
      <c r="O19" s="29"/>
    </row>
    <row r="20" spans="1:15" x14ac:dyDescent="0.25">
      <c r="A20" s="3"/>
      <c r="B20" s="3"/>
      <c r="C20" s="3"/>
      <c r="D20" s="3"/>
      <c r="E20" s="3"/>
      <c r="F20" s="3"/>
      <c r="G20" s="3"/>
      <c r="H20" s="3"/>
      <c r="I20" s="3"/>
      <c r="J20" s="3"/>
      <c r="K20" s="28"/>
      <c r="L20" s="29"/>
      <c r="M20" s="29"/>
      <c r="N20" s="29"/>
      <c r="O20" s="29"/>
    </row>
    <row r="21" spans="1:15" x14ac:dyDescent="0.25">
      <c r="A21" s="3"/>
      <c r="B21" s="3"/>
      <c r="C21" s="3"/>
      <c r="D21" s="3"/>
      <c r="E21" s="3"/>
      <c r="F21" s="3"/>
      <c r="G21" s="3"/>
      <c r="H21" s="3"/>
      <c r="I21" s="3"/>
      <c r="J21" s="3"/>
      <c r="K21" s="28"/>
      <c r="L21" s="29"/>
      <c r="M21" s="29"/>
      <c r="N21" s="29"/>
      <c r="O21" s="29"/>
    </row>
    <row r="22" spans="1:15" x14ac:dyDescent="0.25">
      <c r="A22" s="3"/>
      <c r="B22" s="3"/>
      <c r="C22" s="3"/>
      <c r="D22" s="3"/>
      <c r="E22" s="3"/>
      <c r="F22" s="3"/>
      <c r="G22" s="3"/>
      <c r="H22" s="3"/>
      <c r="I22" s="3"/>
      <c r="J22" s="3"/>
      <c r="K22" s="28"/>
      <c r="L22" s="29"/>
      <c r="M22" s="29"/>
      <c r="N22" s="29"/>
      <c r="O22" s="29"/>
    </row>
    <row r="23" spans="1:15" x14ac:dyDescent="0.25">
      <c r="A23" s="3"/>
      <c r="B23" s="3"/>
      <c r="C23" s="3"/>
      <c r="D23" s="3"/>
      <c r="E23" s="3"/>
      <c r="F23" s="3"/>
      <c r="G23" s="3"/>
      <c r="H23" s="3"/>
      <c r="I23" s="3"/>
      <c r="J23" s="3"/>
      <c r="K23" s="28"/>
      <c r="L23" s="29"/>
      <c r="M23" s="29"/>
      <c r="N23" s="29"/>
      <c r="O23" s="29"/>
    </row>
    <row r="24" spans="1:15" x14ac:dyDescent="0.25">
      <c r="A24" s="3"/>
      <c r="B24" s="3"/>
      <c r="C24" s="3"/>
      <c r="D24" s="3"/>
      <c r="E24" s="3"/>
      <c r="F24" s="3"/>
      <c r="G24" s="3"/>
      <c r="H24" s="3"/>
      <c r="I24" s="3"/>
      <c r="J24" s="3"/>
      <c r="K24" s="28"/>
      <c r="L24" s="29"/>
      <c r="M24" s="29"/>
      <c r="N24" s="29"/>
      <c r="O24" s="29"/>
    </row>
    <row r="25" spans="1:15" x14ac:dyDescent="0.25">
      <c r="A25" s="3"/>
      <c r="B25" s="3"/>
      <c r="C25" s="3"/>
      <c r="D25" s="3"/>
      <c r="E25" s="3"/>
      <c r="F25" s="3"/>
      <c r="G25" s="3"/>
      <c r="H25" s="3"/>
      <c r="I25" s="3"/>
      <c r="J25" s="3"/>
      <c r="K25" s="28"/>
      <c r="L25" s="29"/>
      <c r="M25" s="29"/>
      <c r="N25" s="29"/>
      <c r="O25" s="29"/>
    </row>
    <row r="26" spans="1:15" x14ac:dyDescent="0.25">
      <c r="A26" s="3"/>
      <c r="B26" s="3"/>
      <c r="C26" s="3"/>
      <c r="D26" s="3"/>
      <c r="E26" s="3"/>
      <c r="F26" s="3"/>
      <c r="G26" s="3"/>
      <c r="H26" s="3"/>
      <c r="I26" s="3"/>
      <c r="J26" s="3"/>
      <c r="K26" s="28"/>
      <c r="L26" s="29"/>
      <c r="M26" s="29"/>
      <c r="N26" s="29"/>
      <c r="O26" s="29"/>
    </row>
    <row r="27" spans="1:15" x14ac:dyDescent="0.25">
      <c r="A27" s="3"/>
      <c r="B27" s="3"/>
      <c r="C27" s="3"/>
      <c r="D27" s="3"/>
      <c r="E27" s="3"/>
      <c r="F27" s="3"/>
      <c r="G27" s="3"/>
      <c r="H27" s="3"/>
      <c r="I27" s="3"/>
      <c r="J27" s="3"/>
      <c r="K27" s="28"/>
      <c r="L27" s="29"/>
      <c r="M27" s="29"/>
      <c r="N27" s="29"/>
      <c r="O27" s="29"/>
    </row>
    <row r="28" spans="1:15" x14ac:dyDescent="0.25">
      <c r="A28" s="3"/>
      <c r="B28" s="3"/>
      <c r="C28" s="3"/>
      <c r="D28" s="3"/>
      <c r="E28" s="3"/>
      <c r="F28" s="3"/>
      <c r="G28" s="3"/>
      <c r="H28" s="3"/>
      <c r="I28" s="3"/>
      <c r="J28" s="3"/>
      <c r="K28" s="28"/>
      <c r="L28" s="29"/>
      <c r="M28" s="29"/>
      <c r="N28" s="29"/>
      <c r="O28" s="29"/>
    </row>
    <row r="29" spans="1:15" x14ac:dyDescent="0.25">
      <c r="A29" s="3"/>
      <c r="B29" s="3"/>
      <c r="C29" s="3"/>
      <c r="D29" s="3"/>
      <c r="E29" s="3"/>
      <c r="F29" s="3"/>
      <c r="G29" s="3"/>
      <c r="H29" s="3"/>
      <c r="I29" s="3"/>
      <c r="J29" s="3"/>
      <c r="K29" s="28"/>
      <c r="L29" s="29"/>
      <c r="M29" s="29"/>
      <c r="N29" s="29"/>
      <c r="O29" s="29"/>
    </row>
    <row r="30" spans="1:15" x14ac:dyDescent="0.25">
      <c r="A30" s="3"/>
      <c r="B30" s="3"/>
      <c r="C30" s="3"/>
      <c r="D30" s="3"/>
      <c r="E30" s="3"/>
      <c r="F30" s="3"/>
      <c r="G30" s="3"/>
      <c r="H30" s="3"/>
      <c r="I30" s="3"/>
      <c r="J30" s="3"/>
      <c r="K30" s="28"/>
    </row>
    <row r="31" spans="1:15" x14ac:dyDescent="0.25">
      <c r="A31" s="3"/>
      <c r="B31" s="3"/>
      <c r="C31" s="3"/>
      <c r="D31" s="3"/>
      <c r="E31" s="3"/>
      <c r="F31" s="3"/>
      <c r="G31" s="3"/>
      <c r="H31" s="3"/>
      <c r="I31" s="3"/>
      <c r="J31" s="3"/>
      <c r="K31" s="28"/>
    </row>
    <row r="32" spans="1:15" x14ac:dyDescent="0.25">
      <c r="A32" s="3"/>
      <c r="B32" s="3"/>
      <c r="C32" s="3"/>
      <c r="D32" s="3"/>
      <c r="E32" s="3"/>
      <c r="F32" s="3"/>
      <c r="G32" s="3"/>
      <c r="H32" s="3"/>
      <c r="I32" s="3"/>
      <c r="J32" s="3"/>
      <c r="K32" s="28"/>
    </row>
    <row r="33" spans="1:11" x14ac:dyDescent="0.25">
      <c r="A33" s="3"/>
      <c r="B33" s="3"/>
      <c r="C33" s="3"/>
      <c r="D33" s="3"/>
      <c r="E33" s="3"/>
      <c r="F33" s="3"/>
      <c r="G33" s="3"/>
      <c r="H33" s="3"/>
      <c r="I33" s="3"/>
      <c r="J33" s="3"/>
      <c r="K33" s="28"/>
    </row>
    <row r="34" spans="1:11" x14ac:dyDescent="0.25">
      <c r="A34" s="3"/>
      <c r="B34" s="3"/>
      <c r="C34" s="3"/>
      <c r="D34" s="3"/>
      <c r="E34" s="3"/>
      <c r="F34" s="3"/>
      <c r="G34" s="3"/>
      <c r="H34" s="3"/>
      <c r="I34" s="3"/>
      <c r="J34" s="3"/>
      <c r="K34" s="28"/>
    </row>
    <row r="35" spans="1:11" x14ac:dyDescent="0.25">
      <c r="A35" s="3"/>
      <c r="B35" s="3"/>
      <c r="C35" s="3"/>
      <c r="D35" s="3"/>
      <c r="E35" s="3"/>
      <c r="F35" s="3"/>
      <c r="G35" s="3"/>
      <c r="H35" s="3"/>
      <c r="I35" s="3"/>
      <c r="J35" s="3"/>
      <c r="K35" s="28"/>
    </row>
    <row r="36" spans="1:11" x14ac:dyDescent="0.25">
      <c r="A36" s="3"/>
      <c r="B36" s="3"/>
      <c r="C36" s="3"/>
      <c r="D36" s="3"/>
      <c r="E36" s="3"/>
      <c r="F36" s="3"/>
      <c r="G36" s="3"/>
      <c r="H36" s="3"/>
      <c r="I36" s="3"/>
      <c r="J36" s="3"/>
      <c r="K36" s="28"/>
    </row>
    <row r="37" spans="1:11" x14ac:dyDescent="0.25">
      <c r="A37" s="3"/>
      <c r="B37" s="3"/>
      <c r="C37" s="3"/>
      <c r="D37" s="3"/>
      <c r="E37" s="3"/>
      <c r="F37" s="3"/>
      <c r="G37" s="3"/>
      <c r="H37" s="3"/>
      <c r="I37" s="3"/>
      <c r="J37" s="3"/>
      <c r="K37" s="28"/>
    </row>
    <row r="38" spans="1:11" x14ac:dyDescent="0.25">
      <c r="A38" s="3"/>
      <c r="B38" s="3"/>
      <c r="C38" s="3"/>
      <c r="D38" s="3"/>
      <c r="E38" s="3"/>
      <c r="F38" s="3"/>
      <c r="G38" s="3"/>
      <c r="H38" s="3"/>
      <c r="I38" s="3"/>
      <c r="J38" s="3"/>
      <c r="K38" s="28"/>
    </row>
    <row r="39" spans="1:11" x14ac:dyDescent="0.25">
      <c r="A39" s="3"/>
      <c r="B39" s="3"/>
      <c r="C39" s="3"/>
      <c r="D39" s="3"/>
      <c r="E39" s="3"/>
      <c r="F39" s="3"/>
      <c r="G39" s="3"/>
      <c r="H39" s="3"/>
      <c r="I39" s="3"/>
      <c r="J39" s="3"/>
      <c r="K39" s="28"/>
    </row>
    <row r="40" spans="1:11" x14ac:dyDescent="0.25">
      <c r="A40" s="3"/>
      <c r="B40" s="3"/>
      <c r="C40" s="3"/>
      <c r="D40" s="3"/>
      <c r="E40" s="3"/>
      <c r="F40" s="3"/>
      <c r="G40" s="3"/>
      <c r="H40" s="3"/>
      <c r="I40" s="3"/>
      <c r="J40" s="3"/>
      <c r="K40" s="28"/>
    </row>
    <row r="41" spans="1:11" x14ac:dyDescent="0.25">
      <c r="A41" s="3"/>
      <c r="B41" s="3"/>
      <c r="C41" s="3"/>
      <c r="D41" s="3"/>
      <c r="E41" s="3"/>
      <c r="F41" s="3"/>
      <c r="G41" s="3"/>
      <c r="H41" s="3"/>
      <c r="I41" s="3"/>
      <c r="J41" s="3"/>
      <c r="K41" s="28"/>
    </row>
    <row r="42" spans="1:11" x14ac:dyDescent="0.25">
      <c r="A42" s="3"/>
      <c r="G42" s="3"/>
      <c r="H42" s="3"/>
      <c r="I42" s="3"/>
      <c r="J42" s="3"/>
    </row>
    <row r="43" spans="1:11" x14ac:dyDescent="0.25">
      <c r="A43" s="3"/>
      <c r="G43" s="3"/>
      <c r="H43" s="3"/>
      <c r="I43" s="3"/>
      <c r="J43" s="3"/>
    </row>
    <row r="44" spans="1:11" x14ac:dyDescent="0.25">
      <c r="A44" s="3"/>
      <c r="G44" s="3"/>
      <c r="J44" s="3"/>
    </row>
    <row r="45" spans="1:11" x14ac:dyDescent="0.25">
      <c r="A45" s="3"/>
      <c r="G45" s="3"/>
      <c r="J45" s="3"/>
    </row>
    <row r="46" spans="1:11" x14ac:dyDescent="0.25">
      <c r="A46" s="3"/>
      <c r="J46" s="3"/>
    </row>
    <row r="47" spans="1:11" x14ac:dyDescent="0.25">
      <c r="A47" s="3"/>
      <c r="J47" s="3"/>
    </row>
    <row r="48" spans="1:11"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row>
  </sheetData>
  <mergeCells count="5">
    <mergeCell ref="B13:E13"/>
    <mergeCell ref="B9:E9"/>
    <mergeCell ref="B11:E11"/>
    <mergeCell ref="B8:E8"/>
    <mergeCell ref="B10:E10"/>
  </mergeCells>
  <pageMargins left="0.7" right="0.7" top="0.75" bottom="0.75" header="0.3" footer="0.3"/>
  <pageSetup paperSize="9" scale="56"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3"/>
  <sheetViews>
    <sheetView view="pageBreakPreview" topLeftCell="A6" zoomScale="60" zoomScaleNormal="40" workbookViewId="0">
      <selection activeCell="C3" sqref="C3:H3"/>
    </sheetView>
  </sheetViews>
  <sheetFormatPr defaultColWidth="8.7109375" defaultRowHeight="15" x14ac:dyDescent="0.25"/>
  <cols>
    <col min="1" max="1" width="4.7109375" customWidth="1"/>
    <col min="2" max="2" width="5.7109375" customWidth="1"/>
    <col min="3" max="3" width="43.42578125" customWidth="1"/>
    <col min="4" max="4" width="15.42578125" customWidth="1"/>
    <col min="5" max="5" width="14.42578125" customWidth="1"/>
    <col min="6" max="6" width="47.7109375" customWidth="1"/>
    <col min="7" max="7" width="51.140625" customWidth="1"/>
    <col min="8" max="8" width="49.5703125" customWidth="1"/>
  </cols>
  <sheetData>
    <row r="1" spans="1:10" ht="28.5" customHeight="1" x14ac:dyDescent="0.25">
      <c r="A1" s="3"/>
      <c r="B1" s="52"/>
      <c r="C1" s="166" t="str">
        <f>'Training Plan-Template'!D2</f>
        <v>Construction Site Management</v>
      </c>
      <c r="D1" s="166"/>
      <c r="E1" s="166"/>
      <c r="F1" s="166"/>
      <c r="G1" s="166"/>
      <c r="H1" s="166"/>
      <c r="I1" s="166"/>
      <c r="J1" s="52"/>
    </row>
    <row r="2" spans="1:10" ht="28.5" customHeight="1" x14ac:dyDescent="0.25">
      <c r="A2" s="3"/>
      <c r="B2" s="52"/>
      <c r="C2" s="166" t="str">
        <f>'Training Plan-Template'!I6</f>
        <v>BSc Hons Construction Management Practice</v>
      </c>
      <c r="D2" s="166"/>
      <c r="E2" s="166"/>
      <c r="F2" s="166"/>
      <c r="G2" s="166"/>
      <c r="H2" s="166"/>
      <c r="I2" s="166"/>
      <c r="J2" s="52"/>
    </row>
    <row r="3" spans="1:10" ht="159" customHeight="1" x14ac:dyDescent="0.25">
      <c r="A3" s="3"/>
      <c r="B3" s="52"/>
      <c r="C3" s="165" t="str">
        <f>'Training Plan-Template'!P5</f>
        <v>The apprenticeship usually takes 3 and a half years (42months) to complete. This includes 36 months on programme, up to the gateway for End Point Assessment (EPA) and 6 months for EPA.  The EPA is deliverd after the full award of credit, by a third party independent organisation registered with the ESFA as an EPA Organisation. Apprentices attend the programme through BLOCK DELIVERY (tyically 4 blocks per year, 4.5 days in each block ]. Teaching &amp; learning will be face to face, with workplace learning supported with online anytime access resources. Applied work-based projects and 12 wekly Progress reviews equip and support you with the requisite knowledge, skills, and behaviours to meet  the Apprenticeship Standard.</v>
      </c>
      <c r="D3" s="165"/>
      <c r="E3" s="165"/>
      <c r="F3" s="165"/>
      <c r="G3" s="165"/>
      <c r="H3" s="165"/>
      <c r="I3" s="52"/>
      <c r="J3" s="52"/>
    </row>
    <row r="4" spans="1:10" s="31" customFormat="1" ht="69" customHeight="1" x14ac:dyDescent="0.25">
      <c r="A4" s="97"/>
      <c r="B4" s="164" t="s">
        <v>115</v>
      </c>
      <c r="C4" s="164"/>
      <c r="D4" s="164"/>
      <c r="E4" s="164"/>
      <c r="F4" s="164"/>
      <c r="G4" s="164"/>
      <c r="H4" s="164"/>
      <c r="I4" s="54"/>
      <c r="J4" s="54"/>
    </row>
    <row r="5" spans="1:10" ht="106.5" customHeight="1" x14ac:dyDescent="0.25">
      <c r="A5" s="3"/>
      <c r="B5" s="3"/>
      <c r="C5" s="3"/>
      <c r="D5" s="40" t="s">
        <v>116</v>
      </c>
      <c r="E5" s="41" t="s">
        <v>117</v>
      </c>
      <c r="F5" s="41" t="s">
        <v>118</v>
      </c>
      <c r="G5" s="41" t="s">
        <v>119</v>
      </c>
      <c r="H5" s="42" t="s">
        <v>120</v>
      </c>
      <c r="I5" s="3"/>
      <c r="J5" s="3"/>
    </row>
    <row r="6" spans="1:10" ht="135.6" customHeight="1" x14ac:dyDescent="0.25">
      <c r="A6" s="3"/>
      <c r="B6" s="163" t="s">
        <v>59</v>
      </c>
      <c r="C6" s="39" t="str">
        <f>'Training Plan-Template'!C16</f>
        <v>Portfolio work-based learning 3</v>
      </c>
      <c r="D6" s="32">
        <f>'Training Plan-Template'!E16</f>
        <v>1</v>
      </c>
      <c r="E6" s="32">
        <f>'Training Plan-Template'!F16</f>
        <v>10</v>
      </c>
      <c r="F6" s="34" t="str">
        <f>'Training Plan-Template'!S16</f>
        <v>Assist apprentice through onboarding exercises prior to commencing studies. Including discussion of the skills scan and the starting point exercise.  Assign a mentor to the apprentice if not in place. Review the KSB's set out for this pathway.</v>
      </c>
      <c r="G6" s="34" t="str">
        <f>'Training Plan-Template'!T16</f>
        <v>Mentor to have regular progess reviews / meetings with the apprentice to discuss / plan off the job training and monitor KSB progression. Put in place any plans for apprentices to gain experiences outside of their current role. Ensure you are developing your confidence to use MAYTAS hub - check in with your WBL Coach and ensure a clear shared understanding of the targets fort Off The Job Training</v>
      </c>
      <c r="H6" s="35" t="str">
        <f>'Training Plan-Template'!U16</f>
        <v>Continue to monitor progress of all knowledge skills and behaviours, by prioritising your attendance at each Progress review (every 12 weeks).  Engage in the next Skill Scan Review to help your apprentice track progress (this will be released through MAYTAS Hub).</v>
      </c>
      <c r="I6" s="3"/>
      <c r="J6" s="3"/>
    </row>
    <row r="7" spans="1:10" ht="115.15" customHeight="1" x14ac:dyDescent="0.25">
      <c r="A7" s="3"/>
      <c r="B7" s="163"/>
      <c r="C7" s="78" t="str">
        <f>'Training Plan-Template'!C17</f>
        <v>Legal Frameworks for Construction</v>
      </c>
      <c r="D7" s="79">
        <f>'Training Plan-Template'!E17</f>
        <v>1</v>
      </c>
      <c r="E7" s="79">
        <f>'Training Plan-Template'!F17</f>
        <v>3</v>
      </c>
      <c r="F7" s="80" t="str">
        <f>'Training Plan-Template'!S17</f>
        <v xml:space="preserve">Review the relevant KSB's mapped to the module. Provide opportunities for the apprentice to develop understanding of English statute and common law (contract law and law of Tort) and the formation of contacts.  Review the health and safety legislation within the UK (CDM regs, HSAWA). </v>
      </c>
      <c r="G7" s="80" t="str">
        <f>'Training Plan-Template'!T17</f>
        <v>Provide opportunities for the apprentice to understand how to plan and manage site activities in line with safety legislation (eg creation of risk assessments and inspection documents).  Module to support the development of the Health &amp; Safety and construction technology KSB's.</v>
      </c>
      <c r="H7" s="81" t="str">
        <f>'Training Plan-Template'!U17</f>
        <v xml:space="preserve">Use the next progress review to monitor the development of evidence and engagement of health and safety requirements within their role.  Assist in ongoing CPD eg Health and safety workshops / seminars </v>
      </c>
      <c r="I7" s="3"/>
      <c r="J7" s="3"/>
    </row>
    <row r="8" spans="1:10" ht="95.1" customHeight="1" x14ac:dyDescent="0.25">
      <c r="A8" s="3"/>
      <c r="B8" s="163"/>
      <c r="C8" s="78" t="str">
        <f>'Training Plan-Template'!C18</f>
        <v xml:space="preserve">Technical Building Construction Studies </v>
      </c>
      <c r="D8" s="79">
        <f>'Training Plan-Template'!E18</f>
        <v>4</v>
      </c>
      <c r="E8" s="79">
        <f>'Training Plan-Template'!F18</f>
        <v>5</v>
      </c>
      <c r="F8" s="80" t="str">
        <f>'Training Plan-Template'!S18</f>
        <v>Developing knowledge and skills around different building techniques and the structural performances of simple structures specific to the Construction Technology KSB.</v>
      </c>
      <c r="G8" s="80" t="str">
        <f>'Training Plan-Template'!T18</f>
        <v>Undertake site visits to apply knowledge gained and understand why construction methods are used on different sites relating to construction technology KSB. Identify how health &amp; safety imapcts of construction methods used to meet KSB's.</v>
      </c>
      <c r="H8" s="81" t="str">
        <f>'Training Plan-Template'!U18</f>
        <v>Continue to gain experience on modern methods of construction, within the organisation or the industry.</v>
      </c>
      <c r="I8" s="3"/>
      <c r="J8" s="3"/>
    </row>
    <row r="9" spans="1:10" ht="95.1" customHeight="1" x14ac:dyDescent="0.25">
      <c r="A9" s="3"/>
      <c r="B9" s="163"/>
      <c r="C9" s="78" t="str">
        <f>'Training Plan-Template'!C19</f>
        <v>Construction Project and Production Planning</v>
      </c>
      <c r="D9" s="79">
        <f>'Training Plan-Template'!E19</f>
        <v>8</v>
      </c>
      <c r="E9" s="79">
        <f>'Training Plan-Template'!F19</f>
        <v>11</v>
      </c>
      <c r="F9" s="80" t="str">
        <f>'Training Plan-Template'!S19</f>
        <v>Apprentice to have full access to planning software in advance of the module (Asta Power Project). The Apprentice will use this software to produce programmes of work for example projects during teaching.</v>
      </c>
      <c r="G9" s="80" t="str">
        <f>'Training Plan-Template'!T19</f>
        <v xml:space="preserve">Mentor to enable the apprentice to reflect on the planning techniques used to develop the programme of works on projects within the business. </v>
      </c>
      <c r="H9" s="81" t="str">
        <f>'Training Plan-Template'!U19</f>
        <v xml:space="preserve">Mentor to enable the apprentice to put into practice the planning techniques gained during the module which could be used as evidence to meet the relevant KSB's. </v>
      </c>
      <c r="I9" s="3"/>
      <c r="J9" s="3"/>
    </row>
    <row r="10" spans="1:10" ht="95.1" customHeight="1" x14ac:dyDescent="0.25">
      <c r="A10" s="3"/>
      <c r="B10" s="163"/>
      <c r="C10" s="78" t="str">
        <f>'Training Plan-Template'!C20</f>
        <v>Development Project WBL4</v>
      </c>
      <c r="D10" s="79">
        <f>'Training Plan-Template'!E20</f>
        <v>13</v>
      </c>
      <c r="E10" s="79">
        <f>'Training Plan-Template'!F20</f>
        <v>22</v>
      </c>
      <c r="F10" s="80" t="str">
        <f>'Training Plan-Template'!S20</f>
        <v>Be aware of the KSB's mapped against this module, the apprentice will be asked to produce a report based around a project proposal.</v>
      </c>
      <c r="G10" s="80" t="str">
        <f>'Training Plan-Template'!T20</f>
        <v>The module maps against a number of KSB's such as design development and building appraisals, producing a scope of works to meet the clients brief. Mentor to demonstate the costing and budgeting techniques are developed for projects pre-construction.</v>
      </c>
      <c r="H10" s="81" t="str">
        <f>'Training Plan-Template'!U20</f>
        <v>Shadow estimating team. Review how market and economic factors affect design and budgets</v>
      </c>
      <c r="I10" s="3"/>
      <c r="J10" s="3"/>
    </row>
    <row r="11" spans="1:10" ht="95.1" customHeight="1" x14ac:dyDescent="0.25">
      <c r="A11" s="3"/>
      <c r="B11" s="163"/>
      <c r="C11" s="78" t="str">
        <f>'Training Plan-Template'!C21</f>
        <v>Sustainable Building Constrction Studies</v>
      </c>
      <c r="D11" s="79">
        <f>'Training Plan-Template'!E21</f>
        <v>13</v>
      </c>
      <c r="E11" s="79">
        <f>'Training Plan-Template'!F21</f>
        <v>17</v>
      </c>
      <c r="F11" s="80" t="str">
        <f>'Training Plan-Template'!S21</f>
        <v>Review the sustainable methods of construction incorpotated in design/specifications and on site. Identify sustainable mmaterials used on projects to gather evidence to meet the sustainability KSB.</v>
      </c>
      <c r="G11" s="80" t="str">
        <f>'Training Plan-Template'!T21</f>
        <v xml:space="preserve">Assess how the design process impacts on the materials used and specified to improve sustainability credentials.  </v>
      </c>
      <c r="H11" s="81" t="str">
        <f>'Training Plan-Template'!U21</f>
        <v>CPD events to keep up to date.</v>
      </c>
      <c r="I11" s="3"/>
      <c r="J11" s="3"/>
    </row>
    <row r="12" spans="1:10" x14ac:dyDescent="0.25">
      <c r="A12" s="3"/>
      <c r="B12" s="3"/>
      <c r="C12" s="36"/>
      <c r="D12" s="33"/>
      <c r="E12" s="33"/>
      <c r="F12" s="37"/>
      <c r="G12" s="37"/>
      <c r="H12" s="38"/>
      <c r="I12" s="3"/>
      <c r="J12" s="3"/>
    </row>
    <row r="13" spans="1:10" ht="118.9" customHeight="1" x14ac:dyDescent="0.25">
      <c r="A13" s="3"/>
      <c r="B13" s="163" t="s">
        <v>84</v>
      </c>
      <c r="C13" s="78" t="str">
        <f>'Training Plan-Template'!C23</f>
        <v>Construction Contract Administration</v>
      </c>
      <c r="D13" s="79">
        <f>'Training Plan-Template'!E23</f>
        <v>22</v>
      </c>
      <c r="E13" s="79">
        <f>'Training Plan-Template'!F23</f>
        <v>23</v>
      </c>
      <c r="F13" s="80" t="str">
        <f>'Training Plan-Template'!S23</f>
        <v>Provide an opportunity for apprentices understand the contractural and tendering arrangements for projects within the business to give them a basic understanding of how contracts are set up and managed on site.  The apprentice will gain knowledge relevant to the Procurement and Tednering and Contract Practice KSB's.</v>
      </c>
      <c r="G13" s="80" t="str">
        <f>'Training Plan-Template'!T23</f>
        <v xml:space="preserve">The apprentice to shadow / work with the QS within the business to see how the contract meets the 'dispute avoidance' KSB and demonstrate how the contract clauses are adminstered during the constuction process. </v>
      </c>
      <c r="H13" s="81" t="str">
        <f>'Training Plan-Template'!U23</f>
        <v>Use the next progress review to monitor the development of evidence and engagement against the Procurement and Tendering KSB and the Contract Practice KSB.  Assist in ongoing CPD.</v>
      </c>
      <c r="I13" s="3"/>
      <c r="J13" s="3"/>
    </row>
    <row r="14" spans="1:10" ht="95.1" customHeight="1" x14ac:dyDescent="0.25">
      <c r="A14" s="3"/>
      <c r="B14" s="163"/>
      <c r="C14" s="78" t="str">
        <f>'Training Plan-Template'!C24</f>
        <v>Management Principles and Practice</v>
      </c>
      <c r="D14" s="79">
        <f>'Training Plan-Template'!E24</f>
        <v>20</v>
      </c>
      <c r="E14" s="79">
        <f>'Training Plan-Template'!F24</f>
        <v>21</v>
      </c>
      <c r="F14" s="80" t="str">
        <f>'Training Plan-Template'!S24</f>
        <v xml:space="preserve">Apprentice and mentor to review the KSB' mapped against this module and to reflect on the management methods used on a day to day basis within their role. </v>
      </c>
      <c r="G14" s="80" t="str">
        <f>'Training Plan-Template'!T24</f>
        <v>Apprentice to shadow the Construction management team to gather evidence relevant for the KSB's on how management theories and techniques can improve people and project preformance.</v>
      </c>
      <c r="H14" s="81" t="str">
        <f>'Training Plan-Template'!U24</f>
        <v>Apprentice to implement management techniques to improve site performance and even avoid conflicts and disputes occurring on site.  This can be evidenced against the construction mangement. site managemene and conflict avoidance KSB's.</v>
      </c>
      <c r="I14" s="3"/>
      <c r="J14" s="3"/>
    </row>
    <row r="15" spans="1:10" ht="133.9" customHeight="1" x14ac:dyDescent="0.25">
      <c r="A15" s="3"/>
      <c r="B15" s="163"/>
      <c r="C15" s="78" t="str">
        <f>'Training Plan-Template'!C25</f>
        <v>Professional Development WBL5</v>
      </c>
      <c r="D15" s="79">
        <f>'Training Plan-Template'!E25</f>
        <v>25</v>
      </c>
      <c r="E15" s="79">
        <f>'Training Plan-Template'!F25</f>
        <v>34</v>
      </c>
      <c r="F15" s="80" t="str">
        <f>'Training Plan-Template'!S25</f>
        <v xml:space="preserve">Mentor to gain an understanding of the EPA process to the support apprentice through Gateway. Continue regular review meetings with the apprentice to check progress and evidence gained against the KSB's, and ensure all evidence and requirements are in place to meet Gateway. Possibly meet with someone who has recently gone through the EPA process. </v>
      </c>
      <c r="G15" s="80" t="str">
        <f>'Training Plan-Template'!T25</f>
        <v xml:space="preserve">Provide apprentice the opportunity to reflect on their work place experiences where they have met a number of KSB's. Apprentice to present a work based problem they have overcome on site and presented for assessment with reflection. Carrying out this work will help the apprentice with communicating effective behaviour. </v>
      </c>
      <c r="H15" s="81" t="str">
        <f>'Training Plan-Template'!U25</f>
        <v>Mentor to offer ongoing support to the apprentice throughout the EPA process ensuring all EPA paperwork is completed, submitted and approved (working with the SHU work-based learning coach). Offer guidance on project proposal and structuring the summary of experience.  Provide the apprentice with opportunity to practice discussing the project in a formal setting to prepare for EPA.</v>
      </c>
      <c r="I15" s="3"/>
      <c r="J15" s="3"/>
    </row>
    <row r="16" spans="1:10" ht="95.1" customHeight="1" x14ac:dyDescent="0.25">
      <c r="A16" s="3"/>
      <c r="B16" s="163"/>
      <c r="C16" s="78" t="str">
        <f>'Training Plan-Template'!C26</f>
        <v>Research Dissertation</v>
      </c>
      <c r="D16" s="79">
        <f>'Training Plan-Template'!E26</f>
        <v>25</v>
      </c>
      <c r="E16" s="79">
        <f>'Training Plan-Template'!F26</f>
        <v>34</v>
      </c>
      <c r="F16" s="80" t="str">
        <f>'Training Plan-Template'!S26</f>
        <v>This module could provide an opportunity for the mentor and the apprentice to reflect on their KSB's and highlight any that may need additional evidence. Discuss suitable topic areas that could be researched and would be of interest to the apprentice.</v>
      </c>
      <c r="G16" s="80" t="str">
        <f>'Training Plan-Template'!T26</f>
        <v>Support the apprentice / advise on managing time to meet key dates.  Provide opportunities to collect data. Ensure the topic area/title chosen covers the KSB's required for this pathway and could support the discussion task as part of their EPA.</v>
      </c>
      <c r="H16" s="81" t="str">
        <f>'Training Plan-Template'!U26</f>
        <v>Identify further areas of research via CPD events.</v>
      </c>
      <c r="I16" s="3"/>
      <c r="J16" s="3"/>
    </row>
    <row r="17" spans="1:10" ht="95.1" customHeight="1" x14ac:dyDescent="0.25">
      <c r="A17" s="3"/>
      <c r="B17" s="163"/>
      <c r="C17" s="78" t="str">
        <f>'Training Plan-Template'!C27</f>
        <v>Building Construction Commercial Studies</v>
      </c>
      <c r="D17" s="79">
        <f>'Training Plan-Template'!E27</f>
        <v>28</v>
      </c>
      <c r="E17" s="79">
        <f>'Training Plan-Template'!F27</f>
        <v>29</v>
      </c>
      <c r="F17" s="80" t="str">
        <f>'Training Plan-Template'!S27</f>
        <v>Develop an understanding of the financial strategy used by the business and how they compare to other sectors.</v>
      </c>
      <c r="G17" s="80" t="str">
        <f>'Training Plan-Template'!T27</f>
        <v>Apprentice to gain an understandng of how to set up a business by assessing the funding requirements and financial accounting techniques used to make it viable.</v>
      </c>
      <c r="H17" s="81" t="str">
        <f>'Training Plan-Template'!U27</f>
        <v>Shadow the core team to gain an understanding of the business strategy to meet the Financial Accounting KSB.</v>
      </c>
      <c r="I17" s="3"/>
      <c r="J17" s="3"/>
    </row>
    <row r="18" spans="1:10" x14ac:dyDescent="0.25">
      <c r="A18" s="3"/>
      <c r="B18" s="3"/>
      <c r="C18" s="91"/>
      <c r="D18" s="92"/>
      <c r="E18" s="92"/>
      <c r="F18" s="93"/>
      <c r="G18" s="93"/>
      <c r="H18" s="94"/>
      <c r="I18" s="3"/>
      <c r="J18" s="3"/>
    </row>
    <row r="19" spans="1:10" ht="95.1" customHeight="1" x14ac:dyDescent="0.25">
      <c r="A19" s="3"/>
      <c r="B19" s="90"/>
      <c r="C19" s="136" t="s">
        <v>121</v>
      </c>
      <c r="D19" s="95"/>
      <c r="E19" s="95"/>
      <c r="F19" s="96"/>
      <c r="G19" s="96"/>
      <c r="H19" s="96"/>
      <c r="I19" s="3"/>
      <c r="J19" s="3"/>
    </row>
    <row r="20" spans="1:10" x14ac:dyDescent="0.25">
      <c r="A20" s="3"/>
      <c r="B20" s="3"/>
      <c r="C20" s="3"/>
      <c r="D20" s="3"/>
      <c r="E20" s="3"/>
      <c r="F20" s="3"/>
      <c r="G20" s="3"/>
      <c r="H20" s="3"/>
      <c r="I20" s="3"/>
      <c r="J20" s="3"/>
    </row>
    <row r="21" spans="1:10" x14ac:dyDescent="0.25">
      <c r="A21" s="3"/>
      <c r="B21" s="3"/>
      <c r="C21" s="3"/>
      <c r="D21" s="3"/>
      <c r="E21" s="3"/>
      <c r="F21" s="3"/>
      <c r="G21" s="3"/>
      <c r="H21" s="3"/>
      <c r="I21" s="3"/>
      <c r="J21" s="3"/>
    </row>
    <row r="22" spans="1:10" x14ac:dyDescent="0.25">
      <c r="B22" s="3"/>
      <c r="C22" s="3"/>
      <c r="D22" s="3"/>
      <c r="E22" s="3"/>
      <c r="F22" s="3"/>
      <c r="G22" s="3"/>
      <c r="H22" s="3"/>
      <c r="I22" s="3"/>
    </row>
    <row r="23" spans="1:10" x14ac:dyDescent="0.25">
      <c r="B23" s="3"/>
    </row>
  </sheetData>
  <mergeCells count="6">
    <mergeCell ref="B13:B17"/>
    <mergeCell ref="B4:H4"/>
    <mergeCell ref="C3:H3"/>
    <mergeCell ref="C1:I1"/>
    <mergeCell ref="C2:I2"/>
    <mergeCell ref="B6:B11"/>
  </mergeCells>
  <pageMargins left="0.7" right="0.7" top="0.75" bottom="0.75" header="0.3" footer="0.3"/>
  <pageSetup paperSize="9" scale="32"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A42B8146-D46B-48E5-A0D3-98E93C3B0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5dc7cd7-ca08-4e11-b371-89cc7425e745"/>
    <ds:schemaRef ds:uri="2338e70c-3ca3-40b1-ba30-6ea23096f1b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2023-01-05T15:03:15Z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