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ttps://sheffieldhallam-my.sharepoint.com/personal/kj0858_hallam_shu_ac_uk/Documents/New folder/"/>
    </mc:Choice>
  </mc:AlternateContent>
  <xr:revisionPtr revIDLastSave="4" documentId="8_{4B308224-2CC1-447F-8B8B-70F648504EDF}" xr6:coauthVersionLast="47" xr6:coauthVersionMax="47" xr10:uidLastSave="{9439A41E-F1C5-43A8-B328-0A5ED79159F8}"/>
  <bookViews>
    <workbookView xWindow="28680" yWindow="-1185" windowWidth="29040" windowHeight="15840" tabRatio="100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Page'!$A$1:$I$21</definedName>
    <definedName name="_xlnm.Print_Area" localSheetId="1">'OTJT breakdown &amp; Pie chart'!$A$1:$J$29</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4" l="1"/>
  <c r="D8" i="14"/>
  <c r="E8" i="14"/>
  <c r="F8" i="14"/>
  <c r="G8" i="14"/>
  <c r="H8" i="14"/>
  <c r="C9" i="14"/>
  <c r="D9" i="14"/>
  <c r="E9" i="14"/>
  <c r="F9" i="14"/>
  <c r="G9" i="14"/>
  <c r="H9" i="14"/>
  <c r="C10" i="14"/>
  <c r="D10" i="14"/>
  <c r="E10" i="14"/>
  <c r="F10" i="14"/>
  <c r="G10" i="14"/>
  <c r="H10" i="14"/>
  <c r="C11" i="14"/>
  <c r="D11" i="14"/>
  <c r="E11" i="14"/>
  <c r="F11" i="14"/>
  <c r="G11" i="14"/>
  <c r="H11" i="14"/>
  <c r="C13" i="14"/>
  <c r="D13" i="14"/>
  <c r="E13" i="14"/>
  <c r="F13" i="14"/>
  <c r="G13" i="14"/>
  <c r="H13" i="14"/>
  <c r="C14" i="14"/>
  <c r="D14" i="14"/>
  <c r="E14" i="14"/>
  <c r="F14" i="14"/>
  <c r="G14" i="14"/>
  <c r="H14" i="14"/>
  <c r="C15" i="14"/>
  <c r="D15" i="14"/>
  <c r="E15" i="14"/>
  <c r="F15" i="14"/>
  <c r="G15" i="14"/>
  <c r="H15" i="14"/>
  <c r="C16" i="14"/>
  <c r="D16" i="14"/>
  <c r="E16" i="14"/>
  <c r="F16" i="14"/>
  <c r="G16" i="14"/>
  <c r="H16" i="14"/>
  <c r="C17" i="14"/>
  <c r="D17" i="14"/>
  <c r="E17" i="14"/>
  <c r="F17" i="14"/>
  <c r="G17" i="14"/>
  <c r="H17" i="14"/>
  <c r="G7" i="14"/>
  <c r="H7" i="14"/>
  <c r="F7" i="14"/>
  <c r="E7" i="14"/>
  <c r="D7" i="14"/>
  <c r="C7" i="14"/>
  <c r="H6" i="14"/>
  <c r="G6" i="14"/>
  <c r="F6" i="14"/>
  <c r="E6" i="14"/>
  <c r="D6" i="14"/>
  <c r="C6" i="14"/>
  <c r="P29" i="12"/>
  <c r="Q29" i="12"/>
  <c r="B10" i="10"/>
  <c r="J29" i="12" l="1"/>
  <c r="G8" i="10" s="1"/>
  <c r="M2" i="10" s="1"/>
  <c r="K29" i="12"/>
  <c r="G9" i="10" s="1"/>
  <c r="M3" i="10" s="1"/>
  <c r="L29" i="12"/>
  <c r="M29" i="12"/>
  <c r="G11" i="10" s="1"/>
  <c r="M5" i="10" s="1"/>
  <c r="N29" i="12"/>
  <c r="G12" i="10" s="1"/>
  <c r="M6" i="10" s="1"/>
  <c r="O29" i="12"/>
  <c r="I8" i="10" s="1"/>
  <c r="M7" i="10" s="1"/>
  <c r="R29" i="12"/>
  <c r="I9" i="10" s="1"/>
  <c r="M8" i="10" s="1"/>
  <c r="H11" i="10"/>
  <c r="L10" i="10" s="1"/>
  <c r="H10" i="10"/>
  <c r="L9" i="10" s="1"/>
  <c r="H9" i="10"/>
  <c r="L8" i="10" s="1"/>
  <c r="H8" i="10"/>
  <c r="L7" i="10" s="1"/>
  <c r="B12" i="10"/>
  <c r="L6" i="10" s="1"/>
  <c r="B11" i="10"/>
  <c r="L5" i="10" s="1"/>
  <c r="L4" i="10"/>
  <c r="B9" i="10"/>
  <c r="L3" i="10" s="1"/>
  <c r="B8" i="10"/>
  <c r="L2" i="10" s="1"/>
  <c r="I10" i="12"/>
  <c r="I25" i="12" s="1"/>
  <c r="T25" i="12" s="1"/>
  <c r="C2" i="14"/>
  <c r="C1" i="14"/>
  <c r="C3" i="14"/>
  <c r="F2" i="10"/>
  <c r="F1" i="10"/>
  <c r="H29" i="12"/>
  <c r="F5" i="10" s="1"/>
  <c r="S25" i="12" l="1"/>
  <c r="I27" i="12"/>
  <c r="S27" i="12" s="1"/>
  <c r="I24" i="12"/>
  <c r="T24" i="12" s="1"/>
  <c r="I26" i="12"/>
  <c r="I19" i="12"/>
  <c r="T19" i="12" s="1"/>
  <c r="I23" i="12"/>
  <c r="I21" i="12"/>
  <c r="T21" i="12" s="1"/>
  <c r="I18" i="12"/>
  <c r="G10" i="10"/>
  <c r="M4" i="10" s="1"/>
  <c r="I17" i="12"/>
  <c r="T17" i="12" s="1"/>
  <c r="I20" i="12"/>
  <c r="I16" i="12"/>
  <c r="T27" i="12" l="1"/>
  <c r="S24" i="12"/>
  <c r="T26" i="12"/>
  <c r="S26" i="12"/>
  <c r="S19" i="12"/>
  <c r="T23" i="12"/>
  <c r="S23" i="12"/>
  <c r="S21" i="12"/>
  <c r="S18" i="12"/>
  <c r="T18" i="12"/>
  <c r="S16" i="12"/>
  <c r="I29" i="12"/>
  <c r="I11" i="12" s="1"/>
  <c r="F4" i="10" s="1"/>
  <c r="F6" i="10" s="1"/>
  <c r="S17" i="12"/>
  <c r="T16" i="12"/>
  <c r="T20" i="12"/>
  <c r="S20" i="12"/>
  <c r="T29" i="12" l="1"/>
  <c r="I11" i="10" s="1"/>
  <c r="M10" i="10" s="1"/>
  <c r="S29" i="12"/>
  <c r="I10" i="10" s="1"/>
  <c r="M9" i="10" s="1"/>
</calcChain>
</file>

<file path=xl/sharedStrings.xml><?xml version="1.0" encoding="utf-8"?>
<sst xmlns="http://schemas.openxmlformats.org/spreadsheetml/2006/main" count="141" uniqueCount="129">
  <si>
    <t>Apprenticeship Training Plan for:</t>
  </si>
  <si>
    <t>Construction Quantity Surveyor</t>
  </si>
  <si>
    <t>https://www.instituteforapprenticeships.org/apprenticeship-standards/construction-quantity-surveyor-degree/</t>
  </si>
  <si>
    <t>https://www.instituteforapprenticeships.org/media/3280/st0045-construction-quantity-surveyor_l6__ap_for_publication_08072019.pdf</t>
  </si>
  <si>
    <t>Level of Delivery and EPA</t>
  </si>
  <si>
    <r>
      <rPr>
        <sz val="11"/>
        <color rgb="FF000000"/>
        <rFont val="Calibri"/>
        <family val="2"/>
      </rPr>
      <t>The apprenticeship usually takes 3 and a half years (42 months) part-time to complete. This includes 36 months on programme</t>
    </r>
    <r>
      <rPr>
        <sz val="11"/>
        <color rgb="FFFF0000"/>
        <rFont val="Calibri"/>
        <family val="2"/>
      </rPr>
      <t>,</t>
    </r>
    <r>
      <rPr>
        <sz val="11"/>
        <color rgb="FF000000"/>
        <rFont val="Calibri"/>
        <family val="2"/>
      </rPr>
      <t xml:space="preserve"> up to the gateway for End Point Assessment (EPA) and 6 months for EPA.  The EPA is deliverd after the full award of credit, by a third party independent organisation registered with the ESFA as an EPA Organisation. Apprentices attend the programme through BLOCK DELIVERY (tyically 4 blocks per year, 4.5 days in each block ]. Teaching &amp; learning will be face to face, with workplace learning supported with online anytime access resources. Applied work-based projects and 12 wekly Progress reviews equip and support you with the requisite knowledge, skills, and behaviours to meet  the Apprenticeship Standard.</t>
    </r>
  </si>
  <si>
    <t>Colour coding key for Mapping Modules to the KSBs</t>
  </si>
  <si>
    <t>Mandatory Components:</t>
  </si>
  <si>
    <t>BSc (Hons) Construction Quantity Surveying Practice</t>
  </si>
  <si>
    <t>Strong Direct Relationship</t>
  </si>
  <si>
    <t>Definite but lesser focus</t>
  </si>
  <si>
    <t>Relevant but more contextual learning</t>
  </si>
  <si>
    <t>Duration of practical programme (months)</t>
  </si>
  <si>
    <r>
      <rPr>
        <sz val="14"/>
        <color rgb="FF000000"/>
        <rFont val="Calibri"/>
        <family val="2"/>
      </rPr>
      <t xml:space="preserve"> (excluding Gateway period and EPA,  6</t>
    </r>
    <r>
      <rPr>
        <sz val="14"/>
        <color rgb="FFFF0000"/>
        <rFont val="Calibri"/>
        <family val="2"/>
      </rPr>
      <t xml:space="preserve"> </t>
    </r>
    <r>
      <rPr>
        <sz val="14"/>
        <color rgb="FF000000"/>
        <rFont val="Calibri"/>
        <family val="2"/>
      </rPr>
      <t>months)</t>
    </r>
  </si>
  <si>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</si>
  <si>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</si>
  <si>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</si>
  <si>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</si>
  <si>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</si>
  <si>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</si>
  <si>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</si>
  <si>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</si>
  <si>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</si>
  <si>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</si>
  <si>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</si>
  <si>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</si>
  <si>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</si>
  <si>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</si>
  <si>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</si>
  <si>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</si>
  <si>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Sessions)</t>
  </si>
  <si>
    <t>Spare Column</t>
  </si>
  <si>
    <t>Work Based Project /  Applied Learning in the Work 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</si>
  <si>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</si>
  <si>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</si>
  <si>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</si>
  <si>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rPr>
        <b/>
        <sz val="11"/>
        <color theme="1"/>
        <rFont val="Calibri"/>
        <family val="2"/>
        <scheme val="minor"/>
      </rPr>
      <t xml:space="preserve">Finance/Accouting - </t>
    </r>
    <r>
      <rPr>
        <sz val="11"/>
        <color theme="1"/>
        <rFont val="Calibri"/>
        <family val="2"/>
        <scheme val="minor"/>
      </rPr>
      <t>Demonstrate understanding of balance sheets, profit and loss accounts and business plans</t>
    </r>
  </si>
  <si>
    <r>
      <rPr>
        <b/>
        <sz val="11"/>
        <color theme="1"/>
        <rFont val="Calibri"/>
        <family val="2"/>
        <scheme val="minor"/>
      </rPr>
      <t xml:space="preserve">Health and Safety - </t>
    </r>
    <r>
      <rPr>
        <sz val="11"/>
        <color theme="1"/>
        <rFont val="Calibri"/>
        <family val="2"/>
        <scheme val="minor"/>
      </rPr>
      <t>understand obligations for health and safety and welfare issues on site, how to identify potential hazards and manage the risks</t>
    </r>
  </si>
  <si>
    <r>
      <t xml:space="preserve">Conflict avoidance - </t>
    </r>
    <r>
      <rPr>
        <sz val="11"/>
        <color theme="1"/>
        <rFont val="Calibri"/>
        <family val="2"/>
        <scheme val="minor"/>
      </rPr>
      <t>understand the principles for the avoidance of conflict and dispute resolution between stakeholders in a project</t>
    </r>
  </si>
  <si>
    <r>
      <t xml:space="preserve">Sustainability - </t>
    </r>
    <r>
      <rPr>
        <sz val="11"/>
        <color theme="1"/>
        <rFont val="Calibri"/>
        <family val="2"/>
        <scheme val="minor"/>
      </rPr>
      <t>understand the environmental impact of construction activities and how to minimise negative impacts during all stages of the project</t>
    </r>
  </si>
  <si>
    <r>
      <rPr>
        <b/>
        <sz val="11"/>
        <color theme="1"/>
        <rFont val="Calibri"/>
        <family val="2"/>
        <scheme val="minor"/>
      </rPr>
      <t xml:space="preserve">Contract practice - </t>
    </r>
    <r>
      <rPr>
        <sz val="11"/>
        <color theme="1"/>
        <rFont val="Calibri"/>
        <family val="2"/>
        <scheme val="minor"/>
      </rPr>
      <t>understand and evaluate construction legislation and various forms of contrat used in a project</t>
    </r>
  </si>
  <si>
    <r>
      <rPr>
        <b/>
        <sz val="11"/>
        <color theme="1"/>
        <rFont val="Calibri"/>
        <family val="2"/>
        <scheme val="minor"/>
      </rPr>
      <t xml:space="preserve">Construction Technology - </t>
    </r>
    <r>
      <rPr>
        <sz val="11"/>
        <color theme="1"/>
        <rFont val="Calibri"/>
        <family val="2"/>
        <scheme val="minor"/>
      </rPr>
      <t>demonstrate knowledge and understanding of the construction process and of the materials and technology that compromise best practice</t>
    </r>
  </si>
  <si>
    <r>
      <t xml:space="preserve">Procurement and tendering - </t>
    </r>
    <r>
      <rPr>
        <sz val="11"/>
        <color theme="1"/>
        <rFont val="Calibri"/>
        <family val="2"/>
        <scheme val="minor"/>
      </rPr>
      <t>understand the main types of procurement and the related tendering and negotiating processes required to select specialist contractors</t>
    </r>
  </si>
  <si>
    <r>
      <t xml:space="preserve">Measurement and costing - </t>
    </r>
    <r>
      <rPr>
        <sz val="11"/>
        <color theme="1"/>
        <rFont val="Calibri"/>
        <family val="2"/>
        <scheme val="minor"/>
      </rPr>
      <t>understand the principles of measurement and costing of construction works and their relationship to the financial control of a project</t>
    </r>
  </si>
  <si>
    <r>
      <t xml:space="preserve">Financial control - </t>
    </r>
    <r>
      <rPr>
        <sz val="11"/>
        <color theme="1"/>
        <rFont val="Calibri"/>
        <family val="2"/>
        <scheme val="minor"/>
      </rPr>
      <t>understand how costs are controlled and reported on and the legal constraints</t>
    </r>
  </si>
  <si>
    <r>
      <t xml:space="preserve">Risk management - </t>
    </r>
    <r>
      <rPr>
        <sz val="11"/>
        <color theme="1"/>
        <rFont val="Calibri"/>
        <family val="2"/>
        <scheme val="minor"/>
      </rPr>
      <t>understand the nature of risk and its effect on the management of a project</t>
    </r>
  </si>
  <si>
    <r>
      <t xml:space="preserve">Commercial management - </t>
    </r>
    <r>
      <rPr>
        <sz val="11"/>
        <color theme="1"/>
        <rFont val="Calibri"/>
        <family val="2"/>
        <scheme val="minor"/>
      </rPr>
      <t>Demonstrate knowledge and understanding of the principles of the financial and legal management of construction projects during the constuction phase</t>
    </r>
  </si>
  <si>
    <r>
      <t xml:space="preserve">Planning - </t>
    </r>
    <r>
      <rPr>
        <sz val="11"/>
        <color theme="1"/>
        <rFont val="Calibri"/>
        <family val="2"/>
        <scheme val="minor"/>
      </rPr>
      <t>Describe the principles of the programming and scheduling aspects of projects during the construction phase that ensure completion on time</t>
    </r>
  </si>
  <si>
    <r>
      <t xml:space="preserve">Conflict avoidance - </t>
    </r>
    <r>
      <rPr>
        <sz val="11"/>
        <color theme="1"/>
        <rFont val="Calibri"/>
        <family val="2"/>
        <scheme val="minor"/>
      </rPr>
      <t>be able to apply and evaluate the principles for the avoidance of conflict and dispute resolution such as adjudication and arbitration between stakeholders</t>
    </r>
  </si>
  <si>
    <r>
      <rPr>
        <b/>
        <sz val="11"/>
        <color theme="1"/>
        <rFont val="Calibri"/>
        <family val="2"/>
        <scheme val="minor"/>
      </rPr>
      <t xml:space="preserve">Health and Safety - </t>
    </r>
    <r>
      <rPr>
        <sz val="11"/>
        <color theme="1"/>
        <rFont val="Calibri"/>
        <family val="2"/>
        <scheme val="minor"/>
      </rPr>
      <t>be able to identify and manage risks of health, safety and welfare in line with legislation, hazards and safe systems of work</t>
    </r>
  </si>
  <si>
    <r>
      <t xml:space="preserve">Sustainability - </t>
    </r>
    <r>
      <rPr>
        <sz val="11"/>
        <color theme="1"/>
        <rFont val="Calibri"/>
        <family val="2"/>
        <scheme val="minor"/>
      </rPr>
      <t>analyse costs and benefits of sustainability initiatives on a project</t>
    </r>
  </si>
  <si>
    <r>
      <rPr>
        <b/>
        <sz val="11"/>
        <color theme="1"/>
        <rFont val="Calibri"/>
        <family val="2"/>
        <scheme val="minor"/>
      </rPr>
      <t xml:space="preserve">Contract practice - </t>
    </r>
    <r>
      <rPr>
        <sz val="11"/>
        <color theme="1"/>
        <rFont val="Calibri"/>
        <family val="2"/>
        <scheme val="minor"/>
      </rPr>
      <t>be able to advise on the legal aspects of a project and the most suitable forms of contrat used to ensure fairness and efficiency</t>
    </r>
  </si>
  <si>
    <r>
      <rPr>
        <b/>
        <sz val="11"/>
        <color theme="1"/>
        <rFont val="Calibri"/>
        <family val="2"/>
        <scheme val="minor"/>
      </rPr>
      <t>Construction Technology -</t>
    </r>
    <r>
      <rPr>
        <sz val="11"/>
        <color theme="1"/>
        <rFont val="Calibri"/>
        <family val="2"/>
        <scheme val="minor"/>
      </rPr>
      <t xml:space="preserve"> be able to advise on the most suitable construction solutions that maximise value for clients and enhance the cost effectiveness of the project within the budget constraints </t>
    </r>
  </si>
  <si>
    <r>
      <t xml:space="preserve">Procurement and tendering - </t>
    </r>
    <r>
      <rPr>
        <sz val="11"/>
        <color theme="1"/>
        <rFont val="Calibri"/>
        <family val="2"/>
        <scheme val="minor"/>
      </rPr>
      <t>be able to advise on the appropriateness of various procurement routes and manage and report on the tendering and negotiation processes to select specialist contractors</t>
    </r>
  </si>
  <si>
    <r>
      <t xml:space="preserve">Measurement and costing - </t>
    </r>
    <r>
      <rPr>
        <sz val="11"/>
        <color theme="1"/>
        <rFont val="Calibri"/>
        <family val="2"/>
        <scheme val="minor"/>
      </rPr>
      <t>advise on appropriate methods of measurement of completed works and issue documentation required for payment to specialist contractors and income from client</t>
    </r>
  </si>
  <si>
    <r>
      <t xml:space="preserve">Financial control - </t>
    </r>
    <r>
      <rPr>
        <sz val="11"/>
        <color theme="1"/>
        <rFont val="Calibri"/>
        <family val="2"/>
        <scheme val="minor"/>
      </rPr>
      <t>advise the construction team and the client on strategies to control predicted expenditure in line with the budget</t>
    </r>
  </si>
  <si>
    <r>
      <t xml:space="preserve">Risk management - </t>
    </r>
    <r>
      <rPr>
        <sz val="11"/>
        <color theme="1"/>
        <rFont val="Calibri"/>
        <family val="2"/>
        <scheme val="minor"/>
      </rPr>
      <t>carry out risk assessment and implement strategies to mitigate risk</t>
    </r>
  </si>
  <si>
    <r>
      <t xml:space="preserve">Commercial management - </t>
    </r>
    <r>
      <rPr>
        <sz val="11"/>
        <color theme="1"/>
        <rFont val="Calibri"/>
        <family val="2"/>
        <scheme val="minor"/>
      </rPr>
      <t>monitor, report and advise the construction team on project cashflows and profitability. Evaluate and advise on financial implications of decisions during the construction phase</t>
    </r>
  </si>
  <si>
    <r>
      <t xml:space="preserve">Planning - </t>
    </r>
    <r>
      <rPr>
        <sz val="11"/>
        <color theme="1"/>
        <rFont val="Calibri"/>
        <family val="2"/>
        <scheme val="minor"/>
      </rPr>
      <t>assess, interpret and report on progress and assist in the control of programmes during the construction phase</t>
    </r>
  </si>
  <si>
    <r>
      <t xml:space="preserve">Rules, Ethics and professional practice - </t>
    </r>
    <r>
      <rPr>
        <sz val="11"/>
        <color theme="1"/>
        <rFont val="Calibri"/>
        <family val="2"/>
        <scheme val="minor"/>
      </rPr>
      <t>understand and apply the Code of Conduct and conduct regulations, ethics and professional standards relevant to industry's recognised professional bodies</t>
    </r>
  </si>
  <si>
    <r>
      <t xml:space="preserve">Client Care - </t>
    </r>
    <r>
      <rPr>
        <sz val="11"/>
        <color theme="1"/>
        <rFont val="Calibri"/>
        <family val="2"/>
        <scheme val="minor"/>
      </rPr>
      <t>Demonstrate knowledge and ability to manage expectations and indentify improvements</t>
    </r>
  </si>
  <si>
    <r>
      <t xml:space="preserve">Teamworking and communications - </t>
    </r>
    <r>
      <rPr>
        <sz val="11"/>
        <color theme="1"/>
        <rFont val="Calibri"/>
        <family val="2"/>
        <scheme val="minor"/>
      </rPr>
      <t>be able to work with others towards common goals and understand different techniques for communication and negotiation</t>
    </r>
  </si>
  <si>
    <r>
      <t xml:space="preserve">Maintain CPD - </t>
    </r>
    <r>
      <rPr>
        <sz val="11"/>
        <color theme="1"/>
        <rFont val="Calibri"/>
        <family val="2"/>
        <scheme val="minor"/>
      </rPr>
      <t>Identify own development needs and take appropriate action to meet those needs</t>
    </r>
  </si>
  <si>
    <t>BEFORE</t>
  </si>
  <si>
    <t>DURING</t>
  </si>
  <si>
    <t>AFTER</t>
  </si>
  <si>
    <t>Level 5</t>
  </si>
  <si>
    <t>Legal frameworks for Construction</t>
  </si>
  <si>
    <t xml:space="preserve">Review the relevant KSB's mapped to the module. Provide opportunities for the apprentice to develop understanding of English statute and common law (contract law and law of Tort) and the formation of contacts.  Review the health and safety legislation within the UK (CDM regs, HSAWA). </t>
  </si>
  <si>
    <t>Provide opportunities for the apprentice to understand how to plan and manage site activities in line with safety legislation (eg creation of risk assessments and inspection documents).  Module to support the development of the Health &amp; Safety and construction technology KSB's.</t>
  </si>
  <si>
    <t xml:space="preserve">Use the next progress review to monitor the development of evidence and engagement of health and safety requirements within their role.  Assist in ongoing CPD eg Health and safety workshops / seminars </t>
  </si>
  <si>
    <t xml:space="preserve">Technical building construction studies </t>
  </si>
  <si>
    <t>Developing knowledge and skills around different building techniques and the structural performances of simple structures.</t>
  </si>
  <si>
    <t>Undertake site visits to apply knowledge gained and understand why construction methods are used on different sites relating to construction technology KSB. Identify how health &amp; safety imapcts of construction methods used to meet KSB's.</t>
  </si>
  <si>
    <t>Continue to gain experience on modern methods of construction, within the organisation or the industry.</t>
  </si>
  <si>
    <t>Portfolio Work Based Learning 3</t>
  </si>
  <si>
    <t>Assist apprentice through onboarding exercises prior to commencing studies. Including discussion of the skills scan and the starting point exercise.  Assign a mentor to the apprentice if not in place. Review the KSB's set out for this pathway.</t>
  </si>
  <si>
    <t>Mentor to have regular progess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t>
  </si>
  <si>
    <t>Continue to monitor progress of all knowledge skills and behaviours, by prioritising your attendance at each Progress review (every 12 weeks).  Engage in the next Skill Scan Review to help your apprentice track progress (this will be released through MAYTAS Hub).</t>
  </si>
  <si>
    <t xml:space="preserve">Measurement </t>
  </si>
  <si>
    <t>Mentor to support the apprentice to gain an understanding of the industry rules around measurement of building works and why these are used (NRM / CESSM). This module links directly to both the measurement KSB and the construction technology KSB as it is necessary to understand building methods to be able to carry out accurate measurements either on site or from drawings.</t>
  </si>
  <si>
    <t>Apprentive to have the opportunity to shadow a Quantity Surveyor when undertaking measurement of quantites for costing purposes, assessing work in progress or possibly agreeing variations to support the appropriate KSB's.</t>
  </si>
  <si>
    <t>Apprentice to apply the measurement techniques gained from the module within their role in accordance with the rules (NRM/CESSM).  This will lead to specification and desription writing to provide evidence relevant to the measurement and construction technology KSB.</t>
  </si>
  <si>
    <t>Sustainable building construction studies</t>
  </si>
  <si>
    <t>Review the sustainable methods of construction incorpotated in design/specifications and on site. Identify sustainable mmaterials used on projects to gather evidence to meet the sustainability KSB.</t>
  </si>
  <si>
    <t xml:space="preserve">Assess how the design process impacts on the materials used and specified to improve sustainability credentials.  </t>
  </si>
  <si>
    <t>CPD events to keep up to date.</t>
  </si>
  <si>
    <t xml:space="preserve"> </t>
  </si>
  <si>
    <t>Design project WBL 4</t>
  </si>
  <si>
    <t>Be aware of the KSB's mapped against this module, the apprentice will be asked to produce a report based around a project proposal.</t>
  </si>
  <si>
    <t>The module maps against a number of KSB's such as design development and building appraisals, producing a scope of works to meet the clients brief. Mentor to demonstate the costing and budgeting techniques are developed for projects pre-construction.</t>
  </si>
  <si>
    <t>Shadow estimating team. Review how market and economic factors affect design and budgets</t>
  </si>
  <si>
    <t xml:space="preserve">Building economics </t>
  </si>
  <si>
    <t>Mentor to discuss development appraisal techniques used within the organistaion, and how market factors impact on design options.</t>
  </si>
  <si>
    <t>Carry out cost analysis techniques and use comparative data for Cost Planning. Discuss the risk and return a developer/contractor would have to undertake when tendering for works.</t>
  </si>
  <si>
    <t>Construction contract administration</t>
  </si>
  <si>
    <t>Provide an opportunity for apprentices understand the contractural and tendering arrangements for projects within the business to give them a basic understanding of how contracts are set up and managed on site.  The apprentice will gain knowledge relevant to the Procurement and Tednering and Contract Practice KSB's.</t>
  </si>
  <si>
    <t xml:space="preserve">The apprentice to shadow / work with the QS within the business to see how the contract meets the 'dispute avoidance' KSB and demonstrate how the contract clauses are adminstered during the constuction process. </t>
  </si>
  <si>
    <t>Use the next progress review to monitor the development of evidence and engagement against the Procurement and Tendering KSB and the Contract Practice KSB.  Assist in ongoing CPD.</t>
  </si>
  <si>
    <t>Building construction commercial studies</t>
  </si>
  <si>
    <t>Develop an understanding of the financial strategy used by the business and how they compare to other sectors.</t>
  </si>
  <si>
    <t>Apprentice to gain an understandng of how to set up a business by assessing the funding requirements and financial accounting techniques used to make it viable.</t>
  </si>
  <si>
    <t>Shadow the core team to gain an understanding of the business strategy to meet the Financial Accounting KSB.</t>
  </si>
  <si>
    <t>Professional development - WBL 5</t>
  </si>
  <si>
    <t xml:space="preserve">Mentor to gain an understanding of the EPA process to the support apprentice through Gateway. Continue regular review meetings with the apprentice to check progress and evidence gained against the KSB's, and ensure all evidence and requirements are in place to meet Gateway. Possibly meet with someone who has recently gone through the EPA process. </t>
  </si>
  <si>
    <t xml:space="preserve">Provide apprentice the opportunity to reflect on their work place experiences where they have met a number of KSB's. Apprentice to present a work based problem they have overcome on site and presented for assessment with reflection. Carrying out this work will help the apprentice with communicating effective behaviour. </t>
  </si>
  <si>
    <t>Mentor to offer ongoing support to the apprentice throughout the EPA process ensuring all EPA paperwork is completed, submitted and approved (working with the SHU work-based learning coach). Offer guidance on project proposal and structuring the summary of experience.  Provide the apprentice with opportunity to practice discussing the project in a formal setting to prepare for EPA.</t>
  </si>
  <si>
    <t>Research dissertation</t>
  </si>
  <si>
    <t>This module could provide an opportunity for the mentor and the apprentice to reflect on their KSB's and highlight any that may need additional evidence. Discuss suitable topic areas that could be researched and would be of interest to the apprentice.</t>
  </si>
  <si>
    <t>Support the apprentice / advise on managing time to meet key dates.  Provide opportunities to collect data. Ensure the topic area/title chosen covers the KSB's required for this pathway and could support the discussion task as part of their EPA.</t>
  </si>
  <si>
    <t>Identify further areas of research via CPD events.</t>
  </si>
  <si>
    <t>External End Point Assessment</t>
  </si>
  <si>
    <t>Key for Integrated Apprenticeships:</t>
  </si>
  <si>
    <t>Gateway Module is shaded blue</t>
  </si>
  <si>
    <t>EPA Module is Shaded Red</t>
  </si>
  <si>
    <t>Apprenticeship Standard:</t>
  </si>
  <si>
    <t>Data for pie chart:</t>
  </si>
  <si>
    <t>Total Off The Job Training at full delivery:</t>
  </si>
  <si>
    <t xml:space="preserve">Recognised Prior Learning (RPL) </t>
  </si>
  <si>
    <t>Revised OTJT total after RPL deduction:</t>
  </si>
  <si>
    <t>DATA CALCULATIONS
DO NOT EDIT /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</si>
  <si>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</si>
  <si>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</si>
  <si>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</si>
  <si>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</si>
  <si>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</si>
  <si>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</si>
  <si>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Level 4</t>
  </si>
  <si>
    <t>End Point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</si>
</sst>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b/>
      <sz val="14"/>
      <color theme="1"/>
      <name val="Calibri"/>
      <family val="2"/>
    </font>
    <font>
      <sz val="12"/>
      <color rgb="FF000000"/>
      <name val="Calibri"/>
      <family val="2"/>
    </font>
    <font>
      <sz val="14"/>
      <color rgb="FFFFFFFF"/>
      <name val="Calibri"/>
      <family val="2"/>
      <scheme val="minor"/>
    </font>
    <font>
      <sz val="16"/>
      <color theme="0"/>
      <name val="Calibri"/>
      <family val="2"/>
      <scheme val="minor"/>
    </font>
    <font>
      <b/>
      <sz val="11"/>
      <color theme="1"/>
      <name val="Calibri"/>
      <family val="2"/>
      <scheme val="minor"/>
    </font>
    <font>
      <sz val="11"/>
      <color theme="1"/>
      <name val="Arial"/>
      <family val="2"/>
    </font>
    <font>
      <sz val="14"/>
      <color rgb="FF000000"/>
      <name val="Calibri"/>
      <family val="2"/>
    </font>
    <font>
      <sz val="14"/>
      <color rgb="FFFF0000"/>
      <name val="Calibri"/>
      <family val="2"/>
    </font>
    <font>
      <sz val="14"/>
      <color theme="1"/>
      <name val="Calibri"/>
      <family val="2"/>
    </font>
    <font>
      <sz val="11"/>
      <color rgb="FFFF0000"/>
      <name val="Calibri"/>
      <family val="2"/>
    </font>
    <font>
      <sz val="11"/>
      <color theme="1"/>
      <name val="Calibri"/>
      <family val="2"/>
    </font>
    <font>
      <sz val="20"/>
      <name val="Calibri"/>
      <family val="2"/>
      <scheme val="minor"/>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theme="0"/>
        <bgColor rgb="FF00B050"/>
      </patternFill>
    </fill>
    <fill>
      <patternFill patternType="solid">
        <fgColor theme="0"/>
        <bgColor rgb="FFFFC000"/>
      </patternFill>
    </fill>
    <fill>
      <patternFill patternType="solid">
        <fgColor theme="0"/>
        <bgColor rgb="FF92D050"/>
      </patternFill>
    </fill>
    <fill>
      <patternFill patternType="solid">
        <fgColor theme="0" tint="-0.499984740745262"/>
        <bgColor indexed="64"/>
      </patternFill>
    </fill>
    <fill>
      <patternFill patternType="solid">
        <fgColor theme="3" tint="0.249977111117893"/>
        <bgColor indexed="64"/>
      </patternFill>
    </fill>
    <fill>
      <patternFill patternType="solid">
        <fgColor theme="9" tint="0.79998168889431442"/>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auto="1"/>
      </left>
      <right style="dashed">
        <color auto="1"/>
      </right>
      <top/>
      <bottom/>
      <diagonal/>
    </border>
    <border>
      <left style="thin">
        <color theme="0" tint="-0.499984740745262"/>
      </left>
      <right style="thin">
        <color theme="0" tint="-0.499984740745262"/>
      </right>
      <top style="thin">
        <color theme="0" tint="-0.499984740745262"/>
      </top>
      <bottom style="thin">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thin">
        <color theme="0" tint="-0.24994659260841701"/>
      </right>
      <top style="thin">
        <color theme="0" tint="-0.24994659260841701"/>
      </top>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s>
  <cellStyleXfs count="2">
    <xf numFmtId="0" fontId="0" fillId="0" borderId="0"/>
    <xf numFmtId="0" fontId="22" fillId="0" borderId="0" applyNumberFormat="0" applyFill="0" applyBorder="0" applyAlignment="0" applyProtection="0"/>
  </cellStyleXfs>
  <cellXfs count="140">
    <xf numFmtId="0" fontId="0" fillId="0" borderId="0" xfId="0"/>
    <xf numFmtId="0" fontId="3" fillId="0" borderId="0" xfId="0" applyFont="1"/>
    <xf numFmtId="0" fontId="6" fillId="0" borderId="0" xfId="0" applyFont="1"/>
    <xf numFmtId="0" fontId="0" fillId="5" borderId="0" xfId="0" applyFill="1"/>
    <xf numFmtId="0" fontId="6" fillId="5" borderId="0" xfId="0" applyFont="1" applyFill="1"/>
    <xf numFmtId="0" fontId="3"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1" xfId="0" applyFill="1" applyBorder="1"/>
    <xf numFmtId="0" fontId="8" fillId="8" borderId="23" xfId="0" applyFont="1" applyFill="1" applyBorder="1" applyAlignment="1">
      <alignment horizontal="center" vertical="center"/>
    </xf>
    <xf numFmtId="0" fontId="10"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9" fillId="10" borderId="18" xfId="0" applyFont="1" applyFill="1" applyBorder="1" applyAlignment="1">
      <alignment vertical="center" wrapText="1"/>
    </xf>
    <xf numFmtId="0" fontId="9" fillId="11" borderId="20" xfId="0" applyFont="1" applyFill="1" applyBorder="1" applyAlignment="1">
      <alignment vertical="center" wrapText="1"/>
    </xf>
    <xf numFmtId="0" fontId="4" fillId="0" borderId="24" xfId="0" applyFont="1" applyBorder="1" applyAlignment="1">
      <alignment horizontal="left" textRotation="90" wrapText="1"/>
    </xf>
    <xf numFmtId="0" fontId="3" fillId="5" borderId="0" xfId="0" applyFont="1" applyFill="1" applyAlignment="1">
      <alignment horizontal="left"/>
    </xf>
    <xf numFmtId="0" fontId="8" fillId="8" borderId="23"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2" fillId="12" borderId="24" xfId="0" applyFont="1" applyFill="1" applyBorder="1" applyAlignment="1">
      <alignment horizontal="center" textRotation="90"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15" fillId="8" borderId="27" xfId="0"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1" xfId="0" applyFont="1" applyFill="1" applyBorder="1" applyAlignment="1">
      <alignment horizontal="center" vertical="center"/>
    </xf>
    <xf numFmtId="0" fontId="0" fillId="5" borderId="0" xfId="0" applyFill="1" applyAlignment="1">
      <alignment horizontal="left"/>
    </xf>
    <xf numFmtId="0" fontId="0" fillId="13" borderId="0" xfId="0" applyFill="1"/>
    <xf numFmtId="0" fontId="0" fillId="14" borderId="0" xfId="0" applyFill="1"/>
    <xf numFmtId="0" fontId="18" fillId="14" borderId="0" xfId="0" applyFont="1" applyFill="1" applyAlignment="1">
      <alignment horizontal="center" vertical="center" wrapText="1"/>
    </xf>
    <xf numFmtId="0" fontId="0" fillId="0" borderId="0" xfId="0" applyAlignment="1">
      <alignment vertical="center"/>
    </xf>
    <xf numFmtId="0" fontId="0" fillId="0" borderId="30" xfId="0" applyBorder="1" applyAlignment="1">
      <alignment horizontal="center" vertical="center" wrapText="1"/>
    </xf>
    <xf numFmtId="0" fontId="0" fillId="0" borderId="30" xfId="0" applyBorder="1" applyAlignment="1">
      <alignment horizontal="left" vertical="center" wrapText="1" indent="1"/>
    </xf>
    <xf numFmtId="0" fontId="0" fillId="0" borderId="31" xfId="0" applyBorder="1" applyAlignment="1">
      <alignment horizontal="left" vertical="center" wrapText="1" indent="1"/>
    </xf>
    <xf numFmtId="0" fontId="15" fillId="9" borderId="29" xfId="0" applyFont="1" applyFill="1" applyBorder="1" applyAlignment="1">
      <alignment horizontal="left" vertical="center" wrapText="1" indent="1"/>
    </xf>
    <xf numFmtId="0" fontId="20" fillId="16" borderId="32" xfId="0" applyFont="1" applyFill="1" applyBorder="1" applyAlignment="1">
      <alignment horizontal="center" vertical="center" wrapText="1"/>
    </xf>
    <xf numFmtId="0" fontId="20" fillId="16" borderId="33" xfId="0" applyFont="1" applyFill="1" applyBorder="1" applyAlignment="1">
      <alignment horizontal="center" vertical="center" wrapText="1"/>
    </xf>
    <xf numFmtId="0" fontId="20" fillId="16" borderId="34" xfId="0" applyFont="1" applyFill="1" applyBorder="1" applyAlignment="1">
      <alignment horizontal="center" vertical="center" wrapText="1"/>
    </xf>
    <xf numFmtId="0" fontId="10" fillId="9" borderId="18" xfId="0" applyFont="1" applyFill="1" applyBorder="1" applyAlignment="1">
      <alignment horizontal="left" vertical="center" wrapText="1" indent="1"/>
    </xf>
    <xf numFmtId="0" fontId="0" fillId="8" borderId="18" xfId="0" applyFill="1" applyBorder="1" applyAlignment="1">
      <alignment horizontal="left" vertical="center" indent="1"/>
    </xf>
    <xf numFmtId="0" fontId="6" fillId="8" borderId="35" xfId="0" applyFont="1" applyFill="1" applyBorder="1"/>
    <xf numFmtId="0" fontId="6" fillId="8" borderId="36" xfId="0" applyFont="1" applyFill="1" applyBorder="1"/>
    <xf numFmtId="0" fontId="6" fillId="8" borderId="37" xfId="0" applyFont="1" applyFill="1" applyBorder="1"/>
    <xf numFmtId="0" fontId="6" fillId="8" borderId="38" xfId="0" applyFont="1" applyFill="1" applyBorder="1"/>
    <xf numFmtId="0" fontId="6" fillId="13" borderId="37" xfId="0" applyFont="1" applyFill="1" applyBorder="1"/>
    <xf numFmtId="0" fontId="6" fillId="13" borderId="38" xfId="0" applyFont="1" applyFill="1" applyBorder="1"/>
    <xf numFmtId="0" fontId="1" fillId="17" borderId="0" xfId="0" applyFont="1" applyFill="1"/>
    <xf numFmtId="0" fontId="2" fillId="17" borderId="0" xfId="0" applyFont="1" applyFill="1"/>
    <xf numFmtId="0" fontId="0" fillId="17" borderId="0" xfId="0" applyFill="1"/>
    <xf numFmtId="0" fontId="2" fillId="17" borderId="0" xfId="0" applyFont="1" applyFill="1" applyAlignment="1">
      <alignment horizontal="left"/>
    </xf>
    <xf numFmtId="0" fontId="0" fillId="17" borderId="0" xfId="0" applyFill="1" applyAlignment="1">
      <alignment vertical="center"/>
    </xf>
    <xf numFmtId="0" fontId="25" fillId="19" borderId="0" xfId="0" applyFont="1" applyFill="1"/>
    <xf numFmtId="1" fontId="0" fillId="8" borderId="19" xfId="0" applyNumberFormat="1" applyFill="1" applyBorder="1" applyAlignment="1">
      <alignment vertical="center"/>
    </xf>
    <xf numFmtId="1" fontId="0" fillId="8" borderId="26" xfId="0" applyNumberFormat="1" applyFill="1" applyBorder="1" applyAlignment="1">
      <alignment vertical="center"/>
    </xf>
    <xf numFmtId="1" fontId="2" fillId="5" borderId="0" xfId="0" applyNumberFormat="1" applyFont="1" applyFill="1" applyAlignment="1">
      <alignment horizontal="right"/>
    </xf>
    <xf numFmtId="0" fontId="0" fillId="3" borderId="39" xfId="0" applyFill="1" applyBorder="1" applyAlignment="1">
      <alignment horizontal="left" vertical="center" wrapText="1"/>
    </xf>
    <xf numFmtId="0" fontId="23" fillId="20" borderId="24" xfId="0" applyFont="1" applyFill="1" applyBorder="1" applyAlignment="1">
      <alignment horizontal="center" vertical="center" wrapText="1"/>
    </xf>
    <xf numFmtId="0" fontId="23" fillId="21" borderId="24" xfId="0" applyFont="1" applyFill="1" applyBorder="1" applyAlignment="1">
      <alignment horizontal="center" vertical="center" wrapText="1"/>
    </xf>
    <xf numFmtId="0" fontId="23" fillId="22" borderId="24" xfId="0" applyFont="1" applyFill="1" applyBorder="1" applyAlignment="1">
      <alignment horizontal="center" vertical="center" wrapText="1"/>
    </xf>
    <xf numFmtId="0" fontId="11" fillId="20" borderId="24" xfId="0" applyFont="1" applyFill="1" applyBorder="1" applyAlignment="1">
      <alignment horizontal="center" vertical="center" wrapText="1"/>
    </xf>
    <xf numFmtId="0" fontId="24" fillId="5" borderId="24" xfId="0" applyFont="1" applyFill="1" applyBorder="1" applyAlignment="1">
      <alignment horizontal="center" vertical="center" textRotation="90" wrapText="1"/>
    </xf>
    <xf numFmtId="1" fontId="0" fillId="14" borderId="0" xfId="0" applyNumberFormat="1" applyFill="1"/>
    <xf numFmtId="1" fontId="3" fillId="5" borderId="24" xfId="0" applyNumberFormat="1" applyFont="1" applyFill="1" applyBorder="1" applyAlignment="1">
      <alignment horizontal="center" vertical="center"/>
    </xf>
    <xf numFmtId="0" fontId="15" fillId="9" borderId="40" xfId="0" applyFont="1" applyFill="1" applyBorder="1" applyAlignment="1">
      <alignment horizontal="left" vertical="center" wrapText="1" indent="1"/>
    </xf>
    <xf numFmtId="0" fontId="0" fillId="0" borderId="41" xfId="0" applyBorder="1" applyAlignment="1">
      <alignment horizontal="center" vertical="center" wrapText="1"/>
    </xf>
    <xf numFmtId="0" fontId="0" fillId="0" borderId="41" xfId="0" applyBorder="1" applyAlignment="1">
      <alignment horizontal="left" vertical="center" wrapText="1" indent="1"/>
    </xf>
    <xf numFmtId="0" fontId="0" fillId="0" borderId="42" xfId="0" applyBorder="1" applyAlignment="1">
      <alignment horizontal="left" vertical="center" wrapText="1" indent="1"/>
    </xf>
    <xf numFmtId="0" fontId="1" fillId="14" borderId="0" xfId="0" applyFont="1" applyFill="1" applyAlignment="1">
      <alignment vertical="top"/>
    </xf>
    <xf numFmtId="0" fontId="0" fillId="3" borderId="0" xfId="0" applyFill="1" applyAlignment="1">
      <alignment horizontal="right" vertical="center"/>
    </xf>
    <xf numFmtId="1" fontId="0" fillId="3" borderId="0" xfId="0" applyNumberFormat="1" applyFill="1" applyAlignment="1">
      <alignment horizontal="right" vertical="center" indent="1"/>
    </xf>
    <xf numFmtId="0" fontId="0" fillId="3" borderId="0" xfId="0" applyFill="1" applyAlignment="1">
      <alignment horizontal="left" indent="11"/>
    </xf>
    <xf numFmtId="1" fontId="0" fillId="3" borderId="0" xfId="0" applyNumberFormat="1" applyFill="1" applyAlignment="1">
      <alignment horizontal="right" vertical="center"/>
    </xf>
    <xf numFmtId="0" fontId="0" fillId="3" borderId="0" xfId="0" applyFill="1"/>
    <xf numFmtId="0" fontId="0" fillId="3" borderId="0" xfId="0" applyFill="1" applyAlignment="1">
      <alignment horizontal="left" wrapText="1" indent="11"/>
    </xf>
    <xf numFmtId="1" fontId="0" fillId="3" borderId="0" xfId="0" applyNumberFormat="1" applyFill="1" applyAlignment="1">
      <alignment vertical="center"/>
    </xf>
    <xf numFmtId="1" fontId="0" fillId="3" borderId="0" xfId="0" applyNumberFormat="1" applyFill="1" applyAlignment="1">
      <alignment horizontal="right" indent="1"/>
    </xf>
    <xf numFmtId="0" fontId="2" fillId="5" borderId="0" xfId="0" applyFont="1" applyFill="1" applyAlignment="1">
      <alignment horizontal="center" vertical="center" textRotation="90" wrapText="1"/>
    </xf>
    <xf numFmtId="0" fontId="0" fillId="15" borderId="44" xfId="0" applyFill="1" applyBorder="1" applyAlignment="1">
      <alignment horizontal="left" vertical="center" wrapText="1" indent="1"/>
    </xf>
    <xf numFmtId="0" fontId="0" fillId="15" borderId="45" xfId="0" applyFill="1" applyBorder="1" applyAlignment="1">
      <alignment horizontal="center" vertical="center" wrapText="1"/>
    </xf>
    <xf numFmtId="0" fontId="0" fillId="15" borderId="45" xfId="0" applyFill="1" applyBorder="1" applyAlignment="1">
      <alignment horizontal="left" vertical="center" wrapText="1" indent="1"/>
    </xf>
    <xf numFmtId="0" fontId="0" fillId="15" borderId="46" xfId="0" applyFill="1" applyBorder="1" applyAlignment="1">
      <alignment horizontal="left" vertical="center" wrapText="1" indent="1"/>
    </xf>
    <xf numFmtId="0" fontId="0" fillId="3" borderId="24" xfId="0" applyFill="1" applyBorder="1" applyAlignment="1">
      <alignment horizontal="center" vertical="center" wrapText="1"/>
    </xf>
    <xf numFmtId="0" fontId="0" fillId="3" borderId="24" xfId="0" applyFill="1" applyBorder="1" applyAlignment="1">
      <alignment horizontal="left" vertical="center" wrapText="1" indent="1"/>
    </xf>
    <xf numFmtId="0" fontId="26" fillId="24" borderId="24" xfId="0" applyFont="1" applyFill="1" applyBorder="1" applyAlignment="1">
      <alignment horizontal="left" vertical="center" wrapText="1" indent="1"/>
    </xf>
    <xf numFmtId="0" fontId="0" fillId="5" borderId="0" xfId="0" applyFill="1" applyAlignment="1">
      <alignment vertical="center"/>
    </xf>
    <xf numFmtId="0" fontId="0" fillId="8" borderId="0" xfId="0" applyFill="1" applyAlignment="1">
      <alignment vertical="center" wrapText="1"/>
    </xf>
    <xf numFmtId="0" fontId="0" fillId="8" borderId="0" xfId="0" applyFill="1" applyAlignment="1">
      <alignment vertical="center"/>
    </xf>
    <xf numFmtId="0" fontId="6" fillId="8" borderId="0" xfId="0" applyFont="1" applyFill="1"/>
    <xf numFmtId="0" fontId="15" fillId="8" borderId="1" xfId="0" applyFont="1" applyFill="1" applyBorder="1" applyAlignment="1">
      <alignment horizontal="center" vertical="center" wrapText="1"/>
    </xf>
    <xf numFmtId="0" fontId="11" fillId="3" borderId="48" xfId="0" applyFont="1" applyFill="1" applyBorder="1" applyAlignment="1">
      <alignment horizontal="left" vertical="center" wrapText="1"/>
    </xf>
    <xf numFmtId="0" fontId="16" fillId="9" borderId="47" xfId="0" applyFont="1" applyFill="1" applyBorder="1" applyAlignment="1">
      <alignment horizontal="center" vertical="center" wrapText="1"/>
    </xf>
    <xf numFmtId="1" fontId="17" fillId="2" borderId="27" xfId="0" applyNumberFormat="1" applyFont="1" applyFill="1" applyBorder="1" applyAlignment="1">
      <alignment horizontal="center" vertical="center"/>
    </xf>
    <xf numFmtId="0" fontId="0" fillId="3" borderId="49" xfId="0" applyFill="1" applyBorder="1" applyAlignment="1">
      <alignment horizontal="left" vertical="center" wrapText="1"/>
    </xf>
    <xf numFmtId="0" fontId="2" fillId="25" borderId="24" xfId="0" applyFont="1" applyFill="1" applyBorder="1" applyAlignment="1">
      <alignment horizontal="center" textRotation="90" wrapText="1"/>
    </xf>
    <xf numFmtId="0" fontId="12" fillId="25" borderId="24" xfId="0" applyFont="1" applyFill="1" applyBorder="1" applyAlignment="1">
      <alignment horizontal="center" textRotation="90" wrapText="1"/>
    </xf>
    <xf numFmtId="1" fontId="0" fillId="25" borderId="19" xfId="0" applyNumberFormat="1" applyFill="1" applyBorder="1" applyAlignment="1">
      <alignment horizontal="center" vertical="center"/>
    </xf>
    <xf numFmtId="1" fontId="0" fillId="25" borderId="19" xfId="0" applyNumberFormat="1" applyFill="1" applyBorder="1" applyAlignment="1">
      <alignment horizontal="center" vertical="center" wrapText="1"/>
    </xf>
    <xf numFmtId="1" fontId="0" fillId="25" borderId="26" xfId="0" applyNumberFormat="1" applyFill="1" applyBorder="1" applyAlignment="1">
      <alignment horizontal="center" vertical="center" wrapText="1"/>
    </xf>
    <xf numFmtId="0" fontId="2" fillId="0" borderId="24" xfId="0" applyFont="1" applyBorder="1" applyAlignment="1">
      <alignment horizontal="center" textRotation="90" wrapText="1"/>
    </xf>
    <xf numFmtId="0" fontId="29" fillId="0" borderId="27" xfId="0" applyFont="1" applyBorder="1" applyAlignment="1">
      <alignment horizontal="center" vertical="center" wrapText="1"/>
    </xf>
    <xf numFmtId="0" fontId="0" fillId="6" borderId="24" xfId="0" applyFill="1" applyBorder="1" applyAlignment="1">
      <alignment horizontal="center" vertical="center" wrapText="1"/>
    </xf>
    <xf numFmtId="0" fontId="0" fillId="7" borderId="24" xfId="0" applyFill="1" applyBorder="1" applyAlignment="1">
      <alignment horizontal="center" vertical="center" wrapText="1"/>
    </xf>
    <xf numFmtId="0" fontId="0" fillId="4" borderId="24" xfId="0" applyFill="1"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29" fillId="4" borderId="27" xfId="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32" fillId="5" borderId="0" xfId="0" applyFont="1" applyFill="1" applyAlignment="1">
      <alignment horizontal="left" indent="1"/>
    </xf>
    <xf numFmtId="0" fontId="11" fillId="12" borderId="28" xfId="0" applyFont="1" applyFill="1" applyBorder="1" applyAlignment="1">
      <alignment vertical="center" wrapText="1"/>
    </xf>
    <xf numFmtId="0" fontId="1" fillId="17" borderId="0" xfId="0" applyFont="1" applyFill="1" applyAlignment="1">
      <alignment horizontal="left" vertical="center"/>
    </xf>
    <xf numFmtId="0" fontId="27" fillId="23" borderId="0" xfId="0" applyFont="1" applyFill="1" applyAlignment="1">
      <alignment horizontal="left" vertical="center" wrapText="1" indent="2"/>
    </xf>
    <xf numFmtId="0" fontId="9" fillId="8" borderId="5" xfId="0" applyFont="1" applyFill="1" applyBorder="1" applyAlignment="1">
      <alignment horizontal="center" vertical="center" textRotation="90"/>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5" xfId="0" applyFill="1" applyBorder="1" applyAlignment="1">
      <alignment horizontal="left" wrapText="1" indent="1"/>
    </xf>
    <xf numFmtId="0" fontId="34" fillId="18" borderId="0" xfId="0" applyFont="1" applyFill="1" applyAlignment="1">
      <alignment horizontal="left" vertical="center" wrapText="1" indent="1"/>
    </xf>
    <xf numFmtId="0" fontId="0" fillId="18" borderId="0" xfId="0" applyFill="1" applyAlignment="1">
      <alignment horizontal="left" vertical="center" wrapText="1" indent="1"/>
    </xf>
    <xf numFmtId="0" fontId="22" fillId="17" borderId="0" xfId="1" applyFill="1" applyAlignment="1">
      <alignment horizontal="left"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horizontal="left"/>
    </xf>
    <xf numFmtId="1" fontId="0" fillId="3" borderId="0" xfId="0" applyNumberFormat="1" applyFill="1" applyAlignment="1">
      <alignment horizontal="left" vertical="center" wrapText="1"/>
    </xf>
    <xf numFmtId="0" fontId="2" fillId="23" borderId="43" xfId="0" applyFont="1" applyFill="1" applyBorder="1" applyAlignment="1">
      <alignment horizontal="center" vertical="center" textRotation="90" wrapText="1"/>
    </xf>
    <xf numFmtId="0" fontId="19" fillId="17" borderId="0" xfId="0" applyFont="1" applyFill="1" applyAlignment="1">
      <alignment horizontal="center" vertical="center"/>
    </xf>
    <xf numFmtId="0" fontId="0" fillId="17" borderId="0" xfId="0" applyFill="1" applyAlignment="1">
      <alignment horizontal="left" vertical="center" wrapText="1" indent="1"/>
    </xf>
    <xf numFmtId="0" fontId="19" fillId="17" borderId="0" xfId="0" applyFont="1" applyFill="1" applyAlignment="1">
      <alignment horizontal="left" vertical="center"/>
    </xf>
    <xf numFmtId="0" fontId="35"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66FF33"/>
      <color rgb="FF00FF00"/>
      <color rgb="FFDF5625"/>
      <color rgb="FFB8084F"/>
      <color rgb="FF530929"/>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350777911933785E-2"/>
          <c:y val="0.13414662906492456"/>
          <c:w val="0.74182782602656816"/>
          <c:h val="0.43169826190903493"/>
        </c:manualLayout>
      </c:layout>
      <c:pie3DChart>
        <c:varyColors val="1"/>
        <c:ser>
          <c:idx val="0"/>
          <c:order val="0"/>
          <c:dPt>
            <c:idx val="0"/>
            <c:bubble3D val="0"/>
            <c:spPr>
              <a:solidFill>
                <a:srgbClr val="B8084F"/>
              </a:solidFill>
              <a:ln>
                <a:noFill/>
              </a:ln>
              <a:effectLst/>
              <a:sp3d/>
            </c:spPr>
            <c:extLst>
              <c:ext xmlns:c16="http://schemas.microsoft.com/office/drawing/2014/chart" uri="{C3380CC4-5D6E-409C-BE32-E72D297353CC}">
                <c16:uniqueId val="{00000001-879A-4619-98B2-F216A02197DC}"/>
              </c:ext>
            </c:extLst>
          </c:dPt>
          <c:dPt>
            <c:idx val="1"/>
            <c:bubble3D val="0"/>
            <c:spPr>
              <a:solidFill>
                <a:schemeClr val="accent2">
                  <a:lumMod val="40000"/>
                  <a:lumOff val="60000"/>
                </a:schemeClr>
              </a:solidFill>
              <a:ln>
                <a:noFill/>
              </a:ln>
              <a:effectLst/>
              <a:sp3d/>
            </c:spPr>
            <c:extLst>
              <c:ext xmlns:c16="http://schemas.microsoft.com/office/drawing/2014/chart" uri="{C3380CC4-5D6E-409C-BE32-E72D297353CC}">
                <c16:uniqueId val="{00000002-879A-4619-98B2-F216A02197DC}"/>
              </c:ext>
            </c:extLst>
          </c:dPt>
          <c:dPt>
            <c:idx val="2"/>
            <c:bubble3D val="0"/>
            <c:spPr>
              <a:solidFill>
                <a:srgbClr val="DF5625"/>
              </a:solidFill>
              <a:ln>
                <a:solidFill>
                  <a:srgbClr val="DF5625"/>
                </a:solidFill>
              </a:ln>
              <a:effectLst/>
              <a:sp3d>
                <a:contourClr>
                  <a:srgbClr val="DF5625"/>
                </a:contourClr>
              </a:sp3d>
            </c:spPr>
            <c:extLst>
              <c:ext xmlns:c16="http://schemas.microsoft.com/office/drawing/2014/chart" uri="{C3380CC4-5D6E-409C-BE32-E72D297353CC}">
                <c16:uniqueId val="{00000003-879A-4619-98B2-F216A02197DC}"/>
              </c:ext>
            </c:extLst>
          </c:dPt>
          <c:dPt>
            <c:idx val="3"/>
            <c:bubble3D val="0"/>
            <c:spPr>
              <a:pattFill prst="wdUpDiag">
                <a:fgClr>
                  <a:srgbClr val="B8084F"/>
                </a:fgClr>
                <a:bgClr>
                  <a:schemeClr val="bg1"/>
                </a:bgClr>
              </a:pattFill>
              <a:ln>
                <a:noFill/>
              </a:ln>
              <a:effectLst/>
              <a:sp3d/>
            </c:spPr>
            <c:extLst>
              <c:ext xmlns:c16="http://schemas.microsoft.com/office/drawing/2014/chart" uri="{C3380CC4-5D6E-409C-BE32-E72D297353CC}">
                <c16:uniqueId val="{00000004-879A-4619-98B2-F216A02197DC}"/>
              </c:ext>
            </c:extLst>
          </c:dPt>
          <c:dPt>
            <c:idx val="4"/>
            <c:bubble3D val="0"/>
            <c:spPr>
              <a:solidFill>
                <a:schemeClr val="bg1">
                  <a:lumMod val="65000"/>
                </a:schemeClr>
              </a:solidFill>
              <a:ln>
                <a:noFill/>
              </a:ln>
              <a:effectLst/>
              <a:sp3d/>
            </c:spPr>
            <c:extLst>
              <c:ext xmlns:c16="http://schemas.microsoft.com/office/drawing/2014/chart" uri="{C3380CC4-5D6E-409C-BE32-E72D297353CC}">
                <c16:uniqueId val="{00000006-879A-4619-98B2-F216A02197DC}"/>
              </c:ext>
            </c:extLst>
          </c:dPt>
          <c:dPt>
            <c:idx val="5"/>
            <c:bubble3D val="0"/>
            <c:spPr>
              <a:solidFill>
                <a:schemeClr val="tx1">
                  <a:lumMod val="95000"/>
                  <a:lumOff val="5000"/>
                </a:schemeClr>
              </a:solidFill>
              <a:ln>
                <a:noFill/>
              </a:ln>
              <a:effectLst/>
              <a:sp3d/>
            </c:spPr>
            <c:extLst>
              <c:ext xmlns:c16="http://schemas.microsoft.com/office/drawing/2014/chart" uri="{C3380CC4-5D6E-409C-BE32-E72D297353CC}">
                <c16:uniqueId val="{00000007-879A-4619-98B2-F216A02197DC}"/>
              </c:ext>
            </c:extLst>
          </c:dPt>
          <c:dPt>
            <c:idx val="6"/>
            <c:bubble3D val="0"/>
            <c:spPr>
              <a:gradFill flip="none" rotWithShape="1">
                <a:gsLst>
                  <a:gs pos="18000">
                    <a:srgbClr val="B8084F"/>
                  </a:gs>
                  <a:gs pos="100000">
                    <a:schemeClr val="accent6">
                      <a:lumMod val="0"/>
                      <a:lumOff val="100000"/>
                    </a:schemeClr>
                  </a:gs>
                  <a:gs pos="68000">
                    <a:srgbClr val="00B050"/>
                  </a:gs>
                </a:gsLst>
                <a:path path="circle">
                  <a:fillToRect t="100000" r="100000"/>
                </a:path>
                <a:tileRect l="-100000" b="-100000"/>
              </a:gradFill>
              <a:ln>
                <a:noFill/>
              </a:ln>
              <a:effectLst/>
              <a:sp3d/>
            </c:spPr>
            <c:extLst>
              <c:ext xmlns:c16="http://schemas.microsoft.com/office/drawing/2014/chart" uri="{C3380CC4-5D6E-409C-BE32-E72D297353CC}">
                <c16:uniqueId val="{00000008-879A-4619-98B2-F216A02197DC}"/>
              </c:ext>
            </c:extLst>
          </c:dPt>
          <c:dPt>
            <c:idx val="7"/>
            <c:bubble3D val="0"/>
            <c:explosion val="1"/>
            <c:spPr>
              <a:solidFill>
                <a:schemeClr val="accent4">
                  <a:lumMod val="40000"/>
                  <a:lumOff val="60000"/>
                </a:schemeClr>
              </a:solidFill>
              <a:ln>
                <a:noFill/>
              </a:ln>
              <a:effectLst/>
              <a:sp3d/>
            </c:spPr>
            <c:extLst>
              <c:ext xmlns:c16="http://schemas.microsoft.com/office/drawing/2014/chart" uri="{C3380CC4-5D6E-409C-BE32-E72D297353CC}">
                <c16:uniqueId val="{00000009-879A-4619-98B2-F216A02197DC}"/>
              </c:ext>
            </c:extLst>
          </c:dPt>
          <c:dPt>
            <c:idx val="8"/>
            <c:bubble3D val="0"/>
            <c:spPr>
              <a:solidFill>
                <a:srgbClr val="00B050"/>
              </a:solidFill>
              <a:ln>
                <a:noFill/>
              </a:ln>
              <a:effectLst/>
              <a:sp3d/>
            </c:spPr>
            <c:extLst>
              <c:ext xmlns:c16="http://schemas.microsoft.com/office/drawing/2014/chart" uri="{C3380CC4-5D6E-409C-BE32-E72D297353CC}">
                <c16:uniqueId val="{0000000A-879A-4619-98B2-F216A02197DC}"/>
              </c:ext>
            </c:extLst>
          </c:dPt>
          <c:cat>
            <c:strRef>
              <c:f>'OTJT breakdown &amp; Pie chart'!$L$2:$L$10</c:f>
              <c:strCache>
                <c:ptCount val="9"/>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Work Based Project /  Applied Learning in the Work Place
- to meet Module Assessment</c:v>
                </c:pt>
                <c:pt idx="7">
                  <c:v>Time during working day to focus on assessment preparation</c:v>
                </c:pt>
                <c:pt idx="8">
                  <c:v>Employer-led Training activities (including experiential and project based learning)</c:v>
                </c:pt>
              </c:strCache>
            </c:strRef>
          </c:cat>
          <c:val>
            <c:numRef>
              <c:f>'OTJT breakdown &amp; Pie chart'!$M$2:$M$10</c:f>
              <c:numCache>
                <c:formatCode>0</c:formatCode>
                <c:ptCount val="9"/>
                <c:pt idx="0">
                  <c:v>159</c:v>
                </c:pt>
                <c:pt idx="1">
                  <c:v>133</c:v>
                </c:pt>
                <c:pt idx="2">
                  <c:v>0</c:v>
                </c:pt>
                <c:pt idx="3">
                  <c:v>0</c:v>
                </c:pt>
                <c:pt idx="4">
                  <c:v>37</c:v>
                </c:pt>
                <c:pt idx="5">
                  <c:v>0</c:v>
                </c:pt>
                <c:pt idx="6">
                  <c:v>0</c:v>
                </c:pt>
                <c:pt idx="7">
                  <c:v>253.1</c:v>
                </c:pt>
                <c:pt idx="8">
                  <c:v>253.1</c:v>
                </c:pt>
              </c:numCache>
            </c:numRef>
          </c:val>
          <c:extLst>
            <c:ext xmlns:c16="http://schemas.microsoft.com/office/drawing/2014/chart" uri="{C3380CC4-5D6E-409C-BE32-E72D297353CC}">
              <c16:uniqueId val="{00000000-879A-4619-98B2-F216A02197DC}"/>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111263</xdr:colOff>
      <xdr:row>14</xdr:row>
      <xdr:rowOff>74682</xdr:rowOff>
    </xdr:from>
    <xdr:to>
      <xdr:col>8</xdr:col>
      <xdr:colOff>65294</xdr:colOff>
      <xdr:row>27</xdr:row>
      <xdr:rowOff>72473</xdr:rowOff>
    </xdr:to>
    <xdr:graphicFrame macro="">
      <xdr:nvGraphicFramePr>
        <xdr:cNvPr id="4" name="Chart 3">
          <a:extLst>
            <a:ext uri="{FF2B5EF4-FFF2-40B4-BE49-F238E27FC236}">
              <a16:creationId xmlns:a16="http://schemas.microsoft.com/office/drawing/2014/main" id="{F67D8DF1-DC94-1F48-5C3A-7A3DF0B71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apprenticeship-standards/construction-quantity-surveyor-degree/" TargetMode="External"/><Relationship Id="rId2" Type="http://schemas.openxmlformats.org/officeDocument/2006/relationships/hyperlink" Target="https://www.instituteforapprenticeships.org/media/3280/st0045-construction-quantity-surveyor_l6__ap_for_publication_08072019.pdf" TargetMode="External"/><Relationship Id="rId1" Type="http://schemas.openxmlformats.org/officeDocument/2006/relationships/hyperlink" Target="https://www.instituteforapprenticeships.org/apprenticeship-standard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T55"/>
  <sheetViews>
    <sheetView tabSelected="1" zoomScale="55" zoomScaleNormal="55" workbookViewId="0">
      <selection activeCell="C2" sqref="C2"/>
    </sheetView>
  </sheetViews>
  <sheetFormatPr defaultColWidth="8.7109375" defaultRowHeight="15" customHeight="1" x14ac:dyDescent="0.25"/>
  <cols>
    <col min="2" max="2" width="4.7109375" customWidth="1"/>
    <col min="3" max="3" width="48.42578125" customWidth="1"/>
    <col min="4" max="4" width="11.42578125" customWidth="1"/>
    <col min="5" max="5" width="13.42578125" customWidth="1"/>
    <col min="6" max="6" width="13.7109375" customWidth="1"/>
    <col min="7" max="7" width="15" customWidth="1"/>
    <col min="8" max="8" width="11.42578125" customWidth="1"/>
    <col min="9" max="9" width="10.7109375" customWidth="1"/>
    <col min="10" max="20" width="7.42578125" customWidth="1"/>
    <col min="21" max="21" width="40.7109375" customWidth="1"/>
    <col min="22" max="22" width="40.42578125" customWidth="1"/>
    <col min="23" max="23" width="34.42578125" customWidth="1"/>
    <col min="24" max="67" width="8.7109375" style="2" customWidth="1"/>
  </cols>
  <sheetData>
    <row r="1" spans="1:72" ht="16.149999999999999"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row>
    <row r="2" spans="1:72" s="1" customFormat="1" ht="37.5" customHeight="1" x14ac:dyDescent="0.3">
      <c r="A2" s="5"/>
      <c r="B2" s="5"/>
      <c r="C2" s="48" t="s">
        <v>0</v>
      </c>
      <c r="D2" s="111" t="s">
        <v>1</v>
      </c>
      <c r="E2" s="111"/>
      <c r="F2" s="111"/>
      <c r="G2" s="111"/>
      <c r="H2" s="48"/>
      <c r="I2" s="122" t="s">
        <v>2</v>
      </c>
      <c r="J2" s="122"/>
      <c r="K2" s="122"/>
      <c r="L2" s="122"/>
      <c r="M2" s="122"/>
      <c r="N2" s="122"/>
      <c r="O2" s="122"/>
      <c r="P2" s="122"/>
      <c r="Q2" s="122"/>
      <c r="R2" s="122"/>
      <c r="S2" s="122"/>
      <c r="T2" s="122"/>
      <c r="U2" s="122"/>
      <c r="V2" s="122"/>
      <c r="W2" s="122"/>
      <c r="X2" s="122"/>
      <c r="Y2" s="122"/>
      <c r="Z2" s="122"/>
      <c r="AA2" s="122"/>
      <c r="AB2" s="122"/>
      <c r="AC2" s="122"/>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s="1" customFormat="1" ht="37.5" customHeight="1" x14ac:dyDescent="0.3">
      <c r="A3" s="5"/>
      <c r="B3" s="5"/>
      <c r="C3" s="49"/>
      <c r="D3" s="111"/>
      <c r="E3" s="111"/>
      <c r="F3" s="111"/>
      <c r="G3" s="111"/>
      <c r="H3" s="49"/>
      <c r="I3" s="122" t="s">
        <v>3</v>
      </c>
      <c r="J3" s="122"/>
      <c r="K3" s="122"/>
      <c r="L3" s="122"/>
      <c r="M3" s="122"/>
      <c r="N3" s="122"/>
      <c r="O3" s="122"/>
      <c r="P3" s="122"/>
      <c r="Q3" s="122"/>
      <c r="R3" s="122"/>
      <c r="S3" s="122"/>
      <c r="T3" s="122"/>
      <c r="U3" s="122"/>
      <c r="V3" s="122"/>
      <c r="W3" s="122"/>
      <c r="X3" s="122"/>
      <c r="Y3" s="122"/>
      <c r="Z3" s="122"/>
      <c r="AA3" s="122"/>
      <c r="AB3" s="122"/>
      <c r="AC3" s="122"/>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72" s="1" customFormat="1" ht="25.5" customHeight="1" x14ac:dyDescent="0.3">
      <c r="A4" s="5"/>
      <c r="B4" s="5"/>
      <c r="C4" s="48" t="s">
        <v>4</v>
      </c>
      <c r="D4" s="49"/>
      <c r="E4" s="49"/>
      <c r="F4" s="49"/>
      <c r="G4" s="49"/>
      <c r="H4" s="49"/>
      <c r="I4" s="51">
        <v>6</v>
      </c>
      <c r="J4" s="51"/>
      <c r="K4" s="51"/>
      <c r="L4" s="51"/>
      <c r="M4" s="51"/>
      <c r="N4" s="51"/>
      <c r="O4" s="51"/>
      <c r="P4" s="51"/>
      <c r="Q4" s="51"/>
      <c r="R4" s="51"/>
      <c r="S4" s="51"/>
      <c r="T4" s="51"/>
      <c r="U4" s="51"/>
      <c r="V4" s="51"/>
      <c r="W4" s="51"/>
      <c r="X4" s="51"/>
      <c r="Y4" s="51"/>
      <c r="Z4" s="51"/>
      <c r="AA4" s="51"/>
      <c r="AB4" s="51"/>
      <c r="AC4" s="51"/>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ht="25.5" customHeight="1" x14ac:dyDescent="0.3">
      <c r="A5" s="3"/>
      <c r="B5" s="3"/>
      <c r="C5" s="10"/>
      <c r="D5" s="10"/>
      <c r="E5" s="10"/>
      <c r="F5" s="10"/>
      <c r="G5" s="10"/>
      <c r="H5" s="10"/>
      <c r="I5" s="11"/>
      <c r="J5" s="11"/>
      <c r="K5" s="11"/>
      <c r="L5" s="11"/>
      <c r="M5" s="11"/>
      <c r="N5" s="11"/>
      <c r="O5" s="11"/>
      <c r="P5" s="11"/>
      <c r="Q5" s="11"/>
      <c r="R5" s="120" t="s">
        <v>5</v>
      </c>
      <c r="S5" s="121"/>
      <c r="T5" s="121"/>
      <c r="U5" s="121"/>
      <c r="V5" s="121"/>
      <c r="W5" s="121"/>
      <c r="X5" s="11"/>
      <c r="Y5" s="11"/>
      <c r="Z5" s="11"/>
      <c r="AA5" s="11"/>
      <c r="AB5" s="11"/>
      <c r="AC5" s="11"/>
      <c r="AD5" s="4"/>
      <c r="AE5" s="123" t="s">
        <v>6</v>
      </c>
      <c r="AF5" s="124"/>
      <c r="AG5" s="124"/>
      <c r="AH5" s="124"/>
      <c r="AI5" s="124"/>
      <c r="AJ5" s="124"/>
      <c r="AK5" s="124"/>
      <c r="AL5" s="124"/>
      <c r="AM5" s="124"/>
      <c r="AN5" s="125"/>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row>
    <row r="6" spans="1:72" ht="25.5" customHeight="1" x14ac:dyDescent="0.3">
      <c r="A6" s="3"/>
      <c r="B6" s="3"/>
      <c r="C6" s="9" t="s">
        <v>7</v>
      </c>
      <c r="D6" s="9"/>
      <c r="E6" s="9"/>
      <c r="F6" s="9"/>
      <c r="G6" s="48"/>
      <c r="H6" s="48"/>
      <c r="I6" s="49" t="s">
        <v>8</v>
      </c>
      <c r="J6" s="50"/>
      <c r="K6" s="50"/>
      <c r="L6" s="50"/>
      <c r="M6" s="50"/>
      <c r="N6" s="50"/>
      <c r="O6" s="50"/>
      <c r="P6" s="50"/>
      <c r="Q6" s="50"/>
      <c r="R6" s="121"/>
      <c r="S6" s="121"/>
      <c r="T6" s="121"/>
      <c r="U6" s="121"/>
      <c r="V6" s="121"/>
      <c r="W6" s="121"/>
      <c r="X6" s="51"/>
      <c r="Y6" s="11"/>
      <c r="Z6" s="11"/>
      <c r="AA6" s="11"/>
      <c r="AB6" s="11"/>
      <c r="AC6" s="11"/>
      <c r="AD6" s="4"/>
      <c r="AE6" s="126" t="s">
        <v>9</v>
      </c>
      <c r="AF6" s="127"/>
      <c r="AG6" s="127"/>
      <c r="AH6" s="127"/>
      <c r="AI6" s="127"/>
      <c r="AJ6" s="127"/>
      <c r="AK6" s="127"/>
      <c r="AL6" s="127"/>
      <c r="AM6" s="127"/>
      <c r="AN6" s="128"/>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row>
    <row r="7" spans="1:72" ht="25.5" customHeight="1" x14ac:dyDescent="0.3">
      <c r="A7" s="3"/>
      <c r="B7" s="3"/>
      <c r="C7" s="10"/>
      <c r="D7" s="10"/>
      <c r="E7" s="10"/>
      <c r="F7" s="10"/>
      <c r="G7" s="49"/>
      <c r="H7" s="49"/>
      <c r="I7" s="49"/>
      <c r="J7" s="50"/>
      <c r="K7" s="50"/>
      <c r="L7" s="50"/>
      <c r="M7" s="50"/>
      <c r="N7" s="50"/>
      <c r="O7" s="50"/>
      <c r="P7" s="50"/>
      <c r="Q7" s="50"/>
      <c r="R7" s="121"/>
      <c r="S7" s="121"/>
      <c r="T7" s="121"/>
      <c r="U7" s="121"/>
      <c r="V7" s="121"/>
      <c r="W7" s="121"/>
      <c r="X7" s="51"/>
      <c r="Y7" s="11"/>
      <c r="Z7" s="11"/>
      <c r="AA7" s="11"/>
      <c r="AB7" s="11"/>
      <c r="AC7" s="11"/>
      <c r="AD7" s="4"/>
      <c r="AE7" s="114" t="s">
        <v>10</v>
      </c>
      <c r="AF7" s="115"/>
      <c r="AG7" s="115"/>
      <c r="AH7" s="115"/>
      <c r="AI7" s="115"/>
      <c r="AJ7" s="115"/>
      <c r="AK7" s="115"/>
      <c r="AL7" s="115"/>
      <c r="AM7" s="115"/>
      <c r="AN7" s="116"/>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row>
    <row r="8" spans="1:72" ht="25.5" customHeight="1" x14ac:dyDescent="0.3">
      <c r="A8" s="3"/>
      <c r="B8" s="3"/>
      <c r="C8" s="10"/>
      <c r="D8" s="10"/>
      <c r="E8" s="10"/>
      <c r="F8" s="10"/>
      <c r="G8" s="49"/>
      <c r="H8" s="49"/>
      <c r="I8" s="49"/>
      <c r="J8" s="49"/>
      <c r="K8" s="49"/>
      <c r="L8" s="49"/>
      <c r="M8" s="49"/>
      <c r="N8" s="49"/>
      <c r="O8" s="51"/>
      <c r="P8" s="51"/>
      <c r="Q8" s="51"/>
      <c r="R8" s="121"/>
      <c r="S8" s="121"/>
      <c r="T8" s="121"/>
      <c r="U8" s="121"/>
      <c r="V8" s="121"/>
      <c r="W8" s="121"/>
      <c r="X8" s="51"/>
      <c r="Y8" s="11"/>
      <c r="Z8" s="11"/>
      <c r="AA8" s="11"/>
      <c r="AB8" s="11"/>
      <c r="AC8" s="11"/>
      <c r="AD8" s="4"/>
      <c r="AE8" s="129" t="s">
        <v>11</v>
      </c>
      <c r="AF8" s="130"/>
      <c r="AG8" s="130"/>
      <c r="AH8" s="130"/>
      <c r="AI8" s="130"/>
      <c r="AJ8" s="130"/>
      <c r="AK8" s="130"/>
      <c r="AL8" s="130"/>
      <c r="AM8" s="130"/>
      <c r="AN8" s="131"/>
      <c r="AO8" s="4"/>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row>
    <row r="9" spans="1:72" ht="25.5" customHeight="1" x14ac:dyDescent="0.4">
      <c r="A9" s="3"/>
      <c r="B9" s="3"/>
      <c r="C9" s="10" t="s">
        <v>12</v>
      </c>
      <c r="D9" s="10"/>
      <c r="E9" s="10"/>
      <c r="F9" s="10"/>
      <c r="G9" s="10"/>
      <c r="H9" s="10"/>
      <c r="I9" s="139">
        <v>36</v>
      </c>
      <c r="J9" s="109" t="s">
        <v>13</v>
      </c>
      <c r="K9" s="11"/>
      <c r="L9" s="11"/>
      <c r="M9" s="11"/>
      <c r="N9" s="11"/>
      <c r="O9" s="11"/>
      <c r="P9" s="11"/>
      <c r="Q9" s="11"/>
      <c r="R9" s="121"/>
      <c r="S9" s="121"/>
      <c r="T9" s="121"/>
      <c r="U9" s="121"/>
      <c r="V9" s="121"/>
      <c r="W9" s="121"/>
      <c r="X9" s="11"/>
      <c r="Y9" s="11"/>
      <c r="Z9" s="11"/>
      <c r="AA9" s="11"/>
      <c r="AB9" s="11"/>
      <c r="AC9" s="11"/>
      <c r="AD9" s="11"/>
      <c r="AE9" s="11"/>
      <c r="AF9" s="11"/>
      <c r="AG9" s="11"/>
      <c r="AH9" s="11"/>
      <c r="AI9" s="11"/>
      <c r="AJ9" s="11"/>
      <c r="AK9" s="11"/>
      <c r="AL9" s="11"/>
      <c r="AM9" s="11"/>
      <c r="AN9" s="11"/>
      <c r="AO9" s="11"/>
      <c r="AP9" s="11"/>
      <c r="AQ9" s="11"/>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row>
    <row r="10" spans="1:72" ht="25.5" customHeight="1" x14ac:dyDescent="0.3">
      <c r="A10" s="3"/>
      <c r="B10" s="3"/>
      <c r="C10" s="10" t="s">
        <v>14</v>
      </c>
      <c r="D10" s="10"/>
      <c r="E10" s="10"/>
      <c r="F10" s="10"/>
      <c r="G10" s="10"/>
      <c r="H10" s="10"/>
      <c r="I10" s="56">
        <f>46.4*6*I9/12</f>
        <v>835.19999999999993</v>
      </c>
      <c r="J10" s="10"/>
      <c r="K10" s="19"/>
      <c r="L10" s="19"/>
      <c r="M10" s="19"/>
      <c r="N10" s="19"/>
      <c r="O10" s="19"/>
      <c r="P10" s="19"/>
      <c r="Q10" s="19"/>
      <c r="R10" s="121"/>
      <c r="S10" s="121"/>
      <c r="T10" s="121"/>
      <c r="U10" s="121"/>
      <c r="V10" s="121"/>
      <c r="W10" s="121"/>
      <c r="X10" s="19"/>
      <c r="Y10" s="19"/>
      <c r="Z10" s="19"/>
      <c r="AA10" s="19"/>
      <c r="AB10" s="19"/>
      <c r="AC10" s="19"/>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row>
    <row r="11" spans="1:72" ht="25.5" customHeight="1" x14ac:dyDescent="0.3">
      <c r="A11" s="3"/>
      <c r="B11" s="3"/>
      <c r="C11" s="10" t="s">
        <v>15</v>
      </c>
      <c r="D11" s="10"/>
      <c r="E11" s="10"/>
      <c r="F11" s="10"/>
      <c r="G11" s="10"/>
      <c r="H11" s="10"/>
      <c r="I11" s="56">
        <f>I29</f>
        <v>835.2</v>
      </c>
      <c r="J11" s="23" t="s">
        <v>16</v>
      </c>
      <c r="K11" s="19"/>
      <c r="L11" s="19"/>
      <c r="M11" s="19"/>
      <c r="N11" s="19"/>
      <c r="O11" s="19"/>
      <c r="P11" s="19"/>
      <c r="Q11" s="19"/>
      <c r="R11" s="121"/>
      <c r="S11" s="121"/>
      <c r="T11" s="121"/>
      <c r="U11" s="121"/>
      <c r="V11" s="121"/>
      <c r="W11" s="121"/>
      <c r="X11" s="19"/>
      <c r="Y11" s="19"/>
      <c r="Z11" s="19"/>
      <c r="AA11" s="19"/>
      <c r="AB11" s="19"/>
      <c r="AC11" s="19"/>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row>
    <row r="12" spans="1:72" ht="21" customHeight="1" x14ac:dyDescent="0.25">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row>
    <row r="13" spans="1:72" x14ac:dyDescent="0.25">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3"/>
      <c r="BQ13" s="3"/>
      <c r="BR13" s="3"/>
      <c r="BS13" s="3"/>
      <c r="BT13" s="3"/>
    </row>
    <row r="14" spans="1:72" ht="409.15" customHeight="1" x14ac:dyDescent="0.25">
      <c r="A14" s="3"/>
      <c r="B14" s="3"/>
      <c r="C14" s="24" t="s">
        <v>17</v>
      </c>
      <c r="D14" s="13" t="s">
        <v>18</v>
      </c>
      <c r="E14" s="20" t="s">
        <v>19</v>
      </c>
      <c r="F14" s="20" t="s">
        <v>20</v>
      </c>
      <c r="G14" s="20" t="s">
        <v>21</v>
      </c>
      <c r="H14" s="21" t="s">
        <v>22</v>
      </c>
      <c r="I14" s="21" t="s">
        <v>23</v>
      </c>
      <c r="J14" s="95" t="s">
        <v>24</v>
      </c>
      <c r="K14" s="95" t="s">
        <v>25</v>
      </c>
      <c r="L14" s="95" t="s">
        <v>26</v>
      </c>
      <c r="M14" s="95" t="s">
        <v>27</v>
      </c>
      <c r="N14" s="96" t="s">
        <v>28</v>
      </c>
      <c r="O14" s="96" t="s">
        <v>29</v>
      </c>
      <c r="P14" s="95" t="s">
        <v>30</v>
      </c>
      <c r="Q14" s="95" t="s">
        <v>31</v>
      </c>
      <c r="R14" s="22" t="s">
        <v>32</v>
      </c>
      <c r="S14" s="22" t="s">
        <v>33</v>
      </c>
      <c r="T14" s="22" t="s">
        <v>34</v>
      </c>
      <c r="U14" s="117" t="s">
        <v>35</v>
      </c>
      <c r="V14" s="118"/>
      <c r="W14" s="119"/>
      <c r="X14" s="100" t="s">
        <v>36</v>
      </c>
      <c r="Y14" s="100" t="s">
        <v>37</v>
      </c>
      <c r="Z14" s="100" t="s">
        <v>38</v>
      </c>
      <c r="AA14" s="100" t="s">
        <v>39</v>
      </c>
      <c r="AB14" s="100" t="s">
        <v>40</v>
      </c>
      <c r="AC14" s="100" t="s">
        <v>41</v>
      </c>
      <c r="AD14" s="100" t="s">
        <v>42</v>
      </c>
      <c r="AE14" s="100" t="s">
        <v>43</v>
      </c>
      <c r="AF14" s="100" t="s">
        <v>44</v>
      </c>
      <c r="AG14" s="100" t="s">
        <v>45</v>
      </c>
      <c r="AH14" s="100" t="s">
        <v>46</v>
      </c>
      <c r="AI14" s="100" t="s">
        <v>47</v>
      </c>
      <c r="AJ14" s="100"/>
      <c r="AK14" s="100" t="s">
        <v>48</v>
      </c>
      <c r="AL14" s="100" t="s">
        <v>49</v>
      </c>
      <c r="AM14" s="100" t="s">
        <v>50</v>
      </c>
      <c r="AN14" s="100" t="s">
        <v>51</v>
      </c>
      <c r="AO14" s="100" t="s">
        <v>52</v>
      </c>
      <c r="AP14" s="100" t="s">
        <v>53</v>
      </c>
      <c r="AQ14" s="100" t="s">
        <v>54</v>
      </c>
      <c r="AR14" s="100" t="s">
        <v>55</v>
      </c>
      <c r="AS14" s="100" t="s">
        <v>56</v>
      </c>
      <c r="AT14" s="100" t="s">
        <v>57</v>
      </c>
      <c r="AU14" s="100" t="s">
        <v>58</v>
      </c>
      <c r="AV14" s="100" t="s">
        <v>59</v>
      </c>
      <c r="AW14" s="100" t="s">
        <v>60</v>
      </c>
      <c r="AX14" s="100" t="s">
        <v>61</v>
      </c>
      <c r="AY14" s="100" t="s">
        <v>62</v>
      </c>
      <c r="AZ14" s="18"/>
      <c r="BA14" s="18"/>
      <c r="BB14" s="18"/>
      <c r="BC14" s="18"/>
      <c r="BD14" s="18"/>
      <c r="BE14" s="18"/>
      <c r="BF14" s="18"/>
      <c r="BG14" s="18"/>
      <c r="BH14" s="18"/>
      <c r="BI14" s="18"/>
      <c r="BJ14" s="18"/>
      <c r="BK14" s="18"/>
      <c r="BL14" s="18"/>
      <c r="BM14" s="18"/>
      <c r="BN14" s="18"/>
      <c r="BO14" s="18"/>
      <c r="BP14" s="3"/>
      <c r="BQ14" s="3"/>
      <c r="BR14" s="3"/>
      <c r="BS14" s="3"/>
      <c r="BT14" s="3"/>
    </row>
    <row r="15" spans="1:72" ht="23.65" customHeight="1" x14ac:dyDescent="0.25">
      <c r="A15" s="3"/>
      <c r="B15" s="3"/>
      <c r="C15" s="7"/>
      <c r="D15" s="12"/>
      <c r="E15" s="12"/>
      <c r="F15" s="12"/>
      <c r="G15" s="12"/>
      <c r="H15" s="12"/>
      <c r="I15" s="8"/>
      <c r="J15" s="8"/>
      <c r="K15" s="8"/>
      <c r="L15" s="8"/>
      <c r="M15" s="8"/>
      <c r="N15" s="8"/>
      <c r="O15" s="8"/>
      <c r="P15" s="8"/>
      <c r="Q15" s="8"/>
      <c r="R15" s="8"/>
      <c r="S15" s="8"/>
      <c r="T15" s="8"/>
      <c r="U15" s="25" t="s">
        <v>63</v>
      </c>
      <c r="V15" s="26" t="s">
        <v>64</v>
      </c>
      <c r="W15" s="26" t="s">
        <v>65</v>
      </c>
      <c r="X15" s="42"/>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3"/>
      <c r="BQ15" s="3"/>
      <c r="BR15" s="3"/>
      <c r="BS15" s="3"/>
      <c r="BT15" s="3"/>
    </row>
    <row r="16" spans="1:72" ht="116.45" customHeight="1" x14ac:dyDescent="0.25">
      <c r="A16" s="3"/>
      <c r="B16" s="113" t="s">
        <v>66</v>
      </c>
      <c r="C16" s="14" t="s">
        <v>67</v>
      </c>
      <c r="D16" s="14">
        <v>20</v>
      </c>
      <c r="E16" s="14">
        <v>1</v>
      </c>
      <c r="F16" s="14">
        <v>3</v>
      </c>
      <c r="G16" s="14"/>
      <c r="H16" s="14">
        <v>0</v>
      </c>
      <c r="I16" s="97">
        <f t="shared" ref="I16:I21" si="0">(($D16/(SUM($D$16:$D$28)))*($I$10))-H16</f>
        <v>69.599999999999994</v>
      </c>
      <c r="J16" s="98">
        <v>14</v>
      </c>
      <c r="K16" s="98">
        <v>10</v>
      </c>
      <c r="L16" s="98"/>
      <c r="M16" s="98"/>
      <c r="N16" s="98"/>
      <c r="O16" s="98"/>
      <c r="P16" s="98"/>
      <c r="Q16" s="98"/>
      <c r="R16" s="98"/>
      <c r="S16" s="98">
        <f t="shared" ref="S16:S21" si="1">(I16-(SUM(J16:R16)))/2</f>
        <v>22.799999999999997</v>
      </c>
      <c r="T16" s="99">
        <f t="shared" ref="T16:T21" si="2">(I16-(SUM(J16:R16)))/2</f>
        <v>22.799999999999997</v>
      </c>
      <c r="U16" s="110" t="s">
        <v>68</v>
      </c>
      <c r="V16" s="110" t="s">
        <v>69</v>
      </c>
      <c r="W16" s="110" t="s">
        <v>70</v>
      </c>
      <c r="X16" s="101"/>
      <c r="Y16" s="102"/>
      <c r="Z16" s="103"/>
      <c r="AA16" s="104"/>
      <c r="AB16" s="102"/>
      <c r="AC16" s="104"/>
      <c r="AD16" s="105"/>
      <c r="AE16" s="105"/>
      <c r="AF16" s="105"/>
      <c r="AG16" s="102"/>
      <c r="AH16" s="105"/>
      <c r="AI16" s="105"/>
      <c r="AJ16" s="105"/>
      <c r="AK16" s="103"/>
      <c r="AL16" s="102"/>
      <c r="AM16" s="104"/>
      <c r="AN16" s="102"/>
      <c r="AO16" s="104"/>
      <c r="AP16" s="105"/>
      <c r="AQ16" s="105"/>
      <c r="AR16" s="105"/>
      <c r="AS16" s="102"/>
      <c r="AT16" s="105"/>
      <c r="AU16" s="105"/>
      <c r="AV16" s="102"/>
      <c r="AW16" s="104"/>
      <c r="AX16" s="103"/>
      <c r="AY16" s="105"/>
      <c r="AZ16" s="59"/>
      <c r="BA16" s="60"/>
      <c r="BB16" s="58"/>
      <c r="BC16" s="58"/>
      <c r="BD16" s="59"/>
      <c r="BE16" s="60"/>
      <c r="BF16" s="58"/>
      <c r="BG16" s="60"/>
      <c r="BH16" s="60"/>
      <c r="BI16" s="60"/>
      <c r="BJ16" s="58"/>
      <c r="BK16" s="58"/>
      <c r="BL16" s="58"/>
      <c r="BM16" s="58"/>
      <c r="BN16" s="58"/>
      <c r="BO16" s="58"/>
      <c r="BP16" s="3"/>
      <c r="BQ16" s="3"/>
      <c r="BR16" s="3"/>
      <c r="BS16" s="3"/>
      <c r="BT16" s="3"/>
    </row>
    <row r="17" spans="1:72" ht="113.45" customHeight="1" x14ac:dyDescent="0.25">
      <c r="A17" s="3"/>
      <c r="B17" s="113"/>
      <c r="C17" s="14" t="s">
        <v>71</v>
      </c>
      <c r="D17" s="14">
        <v>20</v>
      </c>
      <c r="E17" s="14">
        <v>4</v>
      </c>
      <c r="F17" s="14">
        <v>5</v>
      </c>
      <c r="G17" s="14"/>
      <c r="H17" s="14">
        <v>0</v>
      </c>
      <c r="I17" s="97">
        <f t="shared" si="0"/>
        <v>69.599999999999994</v>
      </c>
      <c r="J17" s="98">
        <v>13</v>
      </c>
      <c r="K17" s="98">
        <v>10</v>
      </c>
      <c r="L17" s="98"/>
      <c r="M17" s="98"/>
      <c r="N17" s="98"/>
      <c r="O17" s="98"/>
      <c r="P17" s="98"/>
      <c r="Q17" s="98"/>
      <c r="R17" s="98"/>
      <c r="S17" s="98">
        <f t="shared" si="1"/>
        <v>23.299999999999997</v>
      </c>
      <c r="T17" s="99">
        <f t="shared" si="2"/>
        <v>23.299999999999997</v>
      </c>
      <c r="U17" s="110" t="s">
        <v>72</v>
      </c>
      <c r="V17" s="110" t="s">
        <v>73</v>
      </c>
      <c r="W17" s="110" t="s">
        <v>74</v>
      </c>
      <c r="X17" s="101"/>
      <c r="Y17" s="103"/>
      <c r="Z17" s="105"/>
      <c r="AA17" s="102"/>
      <c r="AB17" s="105"/>
      <c r="AC17" s="102"/>
      <c r="AD17" s="105"/>
      <c r="AE17" s="105"/>
      <c r="AF17" s="105"/>
      <c r="AG17" s="103"/>
      <c r="AH17" s="105"/>
      <c r="AI17" s="104"/>
      <c r="AJ17" s="105"/>
      <c r="AK17" s="105"/>
      <c r="AL17" s="103"/>
      <c r="AM17" s="102"/>
      <c r="AN17" s="105"/>
      <c r="AO17" s="102"/>
      <c r="AP17" s="105"/>
      <c r="AQ17" s="105"/>
      <c r="AR17" s="105"/>
      <c r="AS17" s="103"/>
      <c r="AT17" s="105"/>
      <c r="AU17" s="105"/>
      <c r="AV17" s="103"/>
      <c r="AW17" s="105"/>
      <c r="AX17" s="104"/>
      <c r="AY17" s="105"/>
      <c r="AZ17" s="59"/>
      <c r="BA17" s="60"/>
      <c r="BB17" s="58"/>
      <c r="BC17" s="58"/>
      <c r="BD17" s="59"/>
      <c r="BE17" s="60"/>
      <c r="BF17" s="58"/>
      <c r="BG17" s="60"/>
      <c r="BH17" s="60"/>
      <c r="BI17" s="60"/>
      <c r="BJ17" s="58"/>
      <c r="BK17" s="58"/>
      <c r="BL17" s="58"/>
      <c r="BM17" s="58"/>
      <c r="BN17" s="58"/>
      <c r="BO17" s="58"/>
      <c r="BP17" s="3"/>
      <c r="BQ17" s="3"/>
      <c r="BR17" s="3"/>
      <c r="BS17" s="3"/>
      <c r="BT17" s="3"/>
    </row>
    <row r="18" spans="1:72" ht="162.6" customHeight="1" x14ac:dyDescent="0.25">
      <c r="A18" s="3"/>
      <c r="B18" s="113"/>
      <c r="C18" s="14" t="s">
        <v>75</v>
      </c>
      <c r="D18" s="14">
        <v>20</v>
      </c>
      <c r="E18" s="14">
        <v>1</v>
      </c>
      <c r="F18" s="14">
        <v>10</v>
      </c>
      <c r="G18" s="14"/>
      <c r="H18" s="14">
        <v>0</v>
      </c>
      <c r="I18" s="97">
        <f t="shared" si="0"/>
        <v>69.599999999999994</v>
      </c>
      <c r="J18" s="98">
        <v>15</v>
      </c>
      <c r="K18" s="98">
        <v>13</v>
      </c>
      <c r="L18" s="98"/>
      <c r="M18" s="98"/>
      <c r="N18" s="98">
        <v>12</v>
      </c>
      <c r="O18" s="98"/>
      <c r="P18" s="98"/>
      <c r="Q18" s="98"/>
      <c r="R18" s="98"/>
      <c r="S18" s="98">
        <f t="shared" ref="S18:S19" si="3">(I18-(SUM(J18:R18)))/2</f>
        <v>14.799999999999997</v>
      </c>
      <c r="T18" s="99">
        <f t="shared" ref="T18:T19" si="4">(I18-(SUM(J18:R18)))/2</f>
        <v>14.799999999999997</v>
      </c>
      <c r="U18" s="110" t="s">
        <v>76</v>
      </c>
      <c r="V18" s="110" t="s">
        <v>77</v>
      </c>
      <c r="W18" s="110" t="s">
        <v>78</v>
      </c>
      <c r="X18" s="107"/>
      <c r="Y18" s="102"/>
      <c r="Z18" s="104"/>
      <c r="AA18" s="104"/>
      <c r="AB18" s="104"/>
      <c r="AC18" s="104"/>
      <c r="AD18" s="104"/>
      <c r="AE18" s="104"/>
      <c r="AF18" s="104"/>
      <c r="AG18" s="104"/>
      <c r="AH18" s="104"/>
      <c r="AI18" s="104"/>
      <c r="AJ18" s="105"/>
      <c r="AK18" s="104"/>
      <c r="AL18" s="102"/>
      <c r="AM18" s="104"/>
      <c r="AN18" s="104"/>
      <c r="AO18" s="104"/>
      <c r="AP18" s="104"/>
      <c r="AQ18" s="104"/>
      <c r="AR18" s="104"/>
      <c r="AS18" s="104"/>
      <c r="AT18" s="104"/>
      <c r="AU18" s="104"/>
      <c r="AV18" s="102"/>
      <c r="AW18" s="102"/>
      <c r="AX18" s="102"/>
      <c r="AY18" s="102"/>
      <c r="AZ18" s="60"/>
      <c r="BA18" s="60"/>
      <c r="BB18" s="60"/>
      <c r="BC18" s="60"/>
      <c r="BD18" s="60"/>
      <c r="BE18" s="59"/>
      <c r="BF18" s="60"/>
      <c r="BG18" s="61"/>
      <c r="BH18" s="61"/>
      <c r="BI18" s="60"/>
      <c r="BJ18" s="62"/>
      <c r="BK18" s="61"/>
      <c r="BL18" s="59"/>
      <c r="BM18" s="62"/>
      <c r="BN18" s="59"/>
      <c r="BO18" s="61"/>
      <c r="BP18" s="3"/>
      <c r="BQ18" s="3"/>
      <c r="BR18" s="3"/>
      <c r="BS18" s="3"/>
      <c r="BT18" s="3"/>
    </row>
    <row r="19" spans="1:72" ht="154.15" customHeight="1" x14ac:dyDescent="0.25">
      <c r="A19" s="3"/>
      <c r="B19" s="113"/>
      <c r="C19" s="14" t="s">
        <v>79</v>
      </c>
      <c r="D19" s="14">
        <v>20</v>
      </c>
      <c r="E19" s="14">
        <v>8</v>
      </c>
      <c r="F19" s="14">
        <v>11</v>
      </c>
      <c r="G19" s="14"/>
      <c r="H19" s="14">
        <v>0</v>
      </c>
      <c r="I19" s="97">
        <f t="shared" si="0"/>
        <v>69.599999999999994</v>
      </c>
      <c r="J19" s="98">
        <v>20</v>
      </c>
      <c r="K19" s="98">
        <v>13</v>
      </c>
      <c r="L19" s="98"/>
      <c r="M19" s="98"/>
      <c r="N19" s="98"/>
      <c r="O19" s="98"/>
      <c r="P19" s="98"/>
      <c r="Q19" s="98"/>
      <c r="R19" s="98"/>
      <c r="S19" s="98">
        <f t="shared" si="3"/>
        <v>18.299999999999997</v>
      </c>
      <c r="T19" s="99">
        <f t="shared" si="4"/>
        <v>18.299999999999997</v>
      </c>
      <c r="U19" s="110" t="s">
        <v>80</v>
      </c>
      <c r="V19" s="110" t="s">
        <v>81</v>
      </c>
      <c r="W19" s="110" t="s">
        <v>82</v>
      </c>
      <c r="X19" s="101"/>
      <c r="Y19" s="104"/>
      <c r="Z19" s="104"/>
      <c r="AA19" s="104"/>
      <c r="AB19" s="105"/>
      <c r="AC19" s="103"/>
      <c r="AD19" s="105"/>
      <c r="AE19" s="102"/>
      <c r="AF19" s="105"/>
      <c r="AG19" s="104"/>
      <c r="AH19" s="105"/>
      <c r="AI19" s="104"/>
      <c r="AJ19" s="105"/>
      <c r="AK19" s="104"/>
      <c r="AL19" s="104"/>
      <c r="AM19" s="104"/>
      <c r="AN19" s="105"/>
      <c r="AO19" s="103"/>
      <c r="AP19" s="105"/>
      <c r="AQ19" s="102"/>
      <c r="AR19" s="105"/>
      <c r="AS19" s="104"/>
      <c r="AT19" s="105"/>
      <c r="AU19" s="104"/>
      <c r="AV19" s="104"/>
      <c r="AW19" s="105"/>
      <c r="AX19" s="104"/>
      <c r="AY19" s="105"/>
      <c r="AZ19" s="59"/>
      <c r="BA19" s="61"/>
      <c r="BB19" s="61"/>
      <c r="BC19" s="59"/>
      <c r="BD19" s="61"/>
      <c r="BE19" s="59"/>
      <c r="BF19" s="61"/>
      <c r="BG19" s="61"/>
      <c r="BH19" s="59"/>
      <c r="BI19" s="59"/>
      <c r="BJ19" s="61"/>
      <c r="BK19" s="59"/>
      <c r="BL19" s="61"/>
      <c r="BM19" s="61"/>
      <c r="BN19" s="61"/>
      <c r="BO19" s="61"/>
      <c r="BP19" s="3"/>
      <c r="BQ19" s="3"/>
      <c r="BR19" s="3"/>
      <c r="BS19" s="3"/>
      <c r="BT19" s="3"/>
    </row>
    <row r="20" spans="1:72" ht="89.1" customHeight="1" x14ac:dyDescent="0.25">
      <c r="A20" s="3"/>
      <c r="B20" s="113"/>
      <c r="C20" s="14" t="s">
        <v>83</v>
      </c>
      <c r="D20" s="14">
        <v>20</v>
      </c>
      <c r="E20" s="14">
        <v>13</v>
      </c>
      <c r="F20" s="14">
        <v>17</v>
      </c>
      <c r="G20" s="14"/>
      <c r="H20" s="14">
        <v>0</v>
      </c>
      <c r="I20" s="97">
        <f t="shared" si="0"/>
        <v>69.599999999999994</v>
      </c>
      <c r="J20" s="98">
        <v>15</v>
      </c>
      <c r="K20" s="98">
        <v>14</v>
      </c>
      <c r="L20" s="98"/>
      <c r="M20" s="98"/>
      <c r="N20" s="98"/>
      <c r="O20" s="98"/>
      <c r="P20" s="98"/>
      <c r="Q20" s="98"/>
      <c r="R20" s="98"/>
      <c r="S20" s="98">
        <f t="shared" si="1"/>
        <v>20.299999999999997</v>
      </c>
      <c r="T20" s="99">
        <f t="shared" si="2"/>
        <v>20.299999999999997</v>
      </c>
      <c r="U20" s="110" t="s">
        <v>84</v>
      </c>
      <c r="V20" s="110" t="s">
        <v>85</v>
      </c>
      <c r="W20" s="110" t="s">
        <v>86</v>
      </c>
      <c r="X20" s="105"/>
      <c r="Y20" s="104"/>
      <c r="Z20" s="105"/>
      <c r="AA20" s="102"/>
      <c r="AB20" s="105"/>
      <c r="AC20" s="103"/>
      <c r="AD20" s="105"/>
      <c r="AE20" s="105"/>
      <c r="AF20" s="105"/>
      <c r="AG20" s="104"/>
      <c r="AH20" s="105"/>
      <c r="AI20" s="105"/>
      <c r="AJ20" s="105"/>
      <c r="AK20" s="105"/>
      <c r="AL20" s="104"/>
      <c r="AM20" s="102" t="s">
        <v>87</v>
      </c>
      <c r="AN20" s="105"/>
      <c r="AO20" s="103"/>
      <c r="AP20" s="105"/>
      <c r="AQ20" s="105"/>
      <c r="AR20" s="105"/>
      <c r="AS20" s="105"/>
      <c r="AT20" s="105"/>
      <c r="AU20" s="105"/>
      <c r="AV20" s="103"/>
      <c r="AW20" s="105"/>
      <c r="AX20" s="104"/>
      <c r="AY20" s="105"/>
      <c r="AZ20" s="59"/>
      <c r="BA20" s="60"/>
      <c r="BB20" s="61"/>
      <c r="BC20" s="61"/>
      <c r="BD20" s="61"/>
      <c r="BE20" s="61"/>
      <c r="BF20" s="61"/>
      <c r="BG20" s="60"/>
      <c r="BH20" s="61"/>
      <c r="BI20" s="59"/>
      <c r="BJ20" s="61"/>
      <c r="BK20" s="61"/>
      <c r="BL20" s="61"/>
      <c r="BM20" s="59"/>
      <c r="BN20" s="61"/>
      <c r="BO20" s="61"/>
      <c r="BP20" s="3"/>
      <c r="BQ20" s="3"/>
      <c r="BR20" s="3"/>
      <c r="BS20" s="3"/>
      <c r="BT20" s="3"/>
    </row>
    <row r="21" spans="1:72" ht="129.6" customHeight="1" x14ac:dyDescent="0.25">
      <c r="A21" s="3"/>
      <c r="B21" s="113"/>
      <c r="C21" s="14" t="s">
        <v>88</v>
      </c>
      <c r="D21" s="14">
        <v>20</v>
      </c>
      <c r="E21" s="14">
        <v>13</v>
      </c>
      <c r="F21" s="14">
        <v>22</v>
      </c>
      <c r="G21" s="14"/>
      <c r="H21" s="14">
        <v>0</v>
      </c>
      <c r="I21" s="97">
        <f t="shared" si="0"/>
        <v>69.599999999999994</v>
      </c>
      <c r="J21" s="98">
        <v>20</v>
      </c>
      <c r="K21" s="98">
        <v>15</v>
      </c>
      <c r="L21" s="98"/>
      <c r="M21" s="98"/>
      <c r="N21" s="98"/>
      <c r="O21" s="98"/>
      <c r="P21" s="98"/>
      <c r="Q21" s="98"/>
      <c r="R21" s="98"/>
      <c r="S21" s="98">
        <f t="shared" si="1"/>
        <v>17.299999999999997</v>
      </c>
      <c r="T21" s="99">
        <f t="shared" si="2"/>
        <v>17.299999999999997</v>
      </c>
      <c r="U21" s="110" t="s">
        <v>89</v>
      </c>
      <c r="V21" s="110" t="s">
        <v>90</v>
      </c>
      <c r="W21" s="110" t="s">
        <v>91</v>
      </c>
      <c r="X21" s="106"/>
      <c r="Y21" s="103"/>
      <c r="Z21" s="105"/>
      <c r="AA21" s="102"/>
      <c r="AB21" s="105"/>
      <c r="AC21" s="104"/>
      <c r="AD21" s="105"/>
      <c r="AE21" s="102"/>
      <c r="AF21" s="103"/>
      <c r="AG21" s="104"/>
      <c r="AH21" s="104"/>
      <c r="AI21" s="104"/>
      <c r="AJ21" s="105"/>
      <c r="AK21" s="105"/>
      <c r="AL21" s="103"/>
      <c r="AM21" s="104"/>
      <c r="AN21" s="105"/>
      <c r="AO21" s="104"/>
      <c r="AP21" s="105"/>
      <c r="AQ21" s="105"/>
      <c r="AR21" s="105"/>
      <c r="AS21" s="104"/>
      <c r="AT21" s="105"/>
      <c r="AU21" s="104"/>
      <c r="AV21" s="104"/>
      <c r="AW21" s="103"/>
      <c r="AX21" s="103"/>
      <c r="AY21" s="105"/>
      <c r="AZ21" s="59"/>
      <c r="BA21" s="60"/>
      <c r="BB21" s="61"/>
      <c r="BC21" s="61"/>
      <c r="BD21" s="61"/>
      <c r="BE21" s="61"/>
      <c r="BF21" s="61"/>
      <c r="BG21" s="60"/>
      <c r="BH21" s="61"/>
      <c r="BI21" s="59"/>
      <c r="BJ21" s="61"/>
      <c r="BK21" s="61"/>
      <c r="BL21" s="61"/>
      <c r="BM21" s="59"/>
      <c r="BN21" s="61"/>
      <c r="BO21" s="61"/>
      <c r="BP21" s="3"/>
      <c r="BQ21" s="3"/>
      <c r="BR21" s="3"/>
      <c r="BS21" s="3"/>
      <c r="BT21" s="3"/>
    </row>
    <row r="22" spans="1:72" ht="25.15" customHeight="1" x14ac:dyDescent="0.25">
      <c r="A22" s="3"/>
      <c r="B22" s="3"/>
      <c r="C22" s="41"/>
      <c r="D22" s="15"/>
      <c r="E22" s="15"/>
      <c r="F22" s="15"/>
      <c r="G22" s="15"/>
      <c r="H22" s="15"/>
      <c r="I22" s="54"/>
      <c r="J22" s="54"/>
      <c r="K22" s="54"/>
      <c r="L22" s="54"/>
      <c r="M22" s="54"/>
      <c r="N22" s="54"/>
      <c r="O22" s="54"/>
      <c r="P22" s="54"/>
      <c r="Q22" s="54"/>
      <c r="R22" s="54"/>
      <c r="S22" s="54"/>
      <c r="T22" s="55"/>
      <c r="U22" s="25" t="s">
        <v>63</v>
      </c>
      <c r="V22" s="26" t="s">
        <v>64</v>
      </c>
      <c r="W22" s="26" t="s">
        <v>65</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3"/>
      <c r="BQ22" s="3"/>
      <c r="BR22" s="3"/>
      <c r="BS22" s="3"/>
      <c r="BT22" s="3"/>
    </row>
    <row r="23" spans="1:72" ht="77.099999999999994" customHeight="1" x14ac:dyDescent="0.25">
      <c r="A23" s="3"/>
      <c r="B23" s="113"/>
      <c r="C23" s="40" t="s">
        <v>92</v>
      </c>
      <c r="D23" s="14">
        <v>20</v>
      </c>
      <c r="E23" s="14">
        <v>20</v>
      </c>
      <c r="F23" s="14">
        <v>21</v>
      </c>
      <c r="G23" s="14"/>
      <c r="H23" s="14">
        <v>0</v>
      </c>
      <c r="I23" s="97">
        <f>(($D23/(SUM($D$16:$D$28)))*($I$10))-H23</f>
        <v>69.599999999999994</v>
      </c>
      <c r="J23" s="98">
        <v>10</v>
      </c>
      <c r="K23" s="98">
        <v>11</v>
      </c>
      <c r="L23" s="98"/>
      <c r="M23" s="98"/>
      <c r="N23" s="98"/>
      <c r="O23" s="98"/>
      <c r="P23" s="98"/>
      <c r="Q23" s="98"/>
      <c r="R23" s="98"/>
      <c r="S23" s="98">
        <f>(I23-(SUM(J23:R23)))/2</f>
        <v>24.299999999999997</v>
      </c>
      <c r="T23" s="99">
        <f>(I23-(SUM(J23:R23)))/2</f>
        <v>24.299999999999997</v>
      </c>
      <c r="U23" s="110" t="s">
        <v>93</v>
      </c>
      <c r="V23" s="110" t="s">
        <v>94</v>
      </c>
      <c r="W23" s="110" t="s">
        <v>86</v>
      </c>
      <c r="X23" s="101"/>
      <c r="Y23" s="104"/>
      <c r="Z23" s="104"/>
      <c r="AA23" s="102"/>
      <c r="AB23" s="105"/>
      <c r="AC23" s="103"/>
      <c r="AD23" s="105"/>
      <c r="AE23" s="103"/>
      <c r="AF23" s="102"/>
      <c r="AG23" s="103"/>
      <c r="AH23" s="102"/>
      <c r="AI23" s="104"/>
      <c r="AJ23" s="105"/>
      <c r="AK23" s="105"/>
      <c r="AL23" s="104"/>
      <c r="AM23" s="104"/>
      <c r="AN23" s="105"/>
      <c r="AO23" s="104"/>
      <c r="AP23" s="104"/>
      <c r="AQ23" s="102"/>
      <c r="AR23" s="102"/>
      <c r="AS23" s="102"/>
      <c r="AT23" s="102"/>
      <c r="AU23" s="105"/>
      <c r="AV23" s="102"/>
      <c r="AW23" s="102"/>
      <c r="AX23" s="103"/>
      <c r="AY23" s="105"/>
      <c r="AZ23" s="59"/>
      <c r="BA23" s="60"/>
      <c r="BB23" s="61"/>
      <c r="BC23" s="61"/>
      <c r="BD23" s="61"/>
      <c r="BE23" s="61"/>
      <c r="BF23" s="61"/>
      <c r="BG23" s="60"/>
      <c r="BH23" s="61"/>
      <c r="BI23" s="59"/>
      <c r="BJ23" s="61"/>
      <c r="BK23" s="61"/>
      <c r="BL23" s="61"/>
      <c r="BM23" s="59"/>
      <c r="BN23" s="61"/>
      <c r="BO23" s="61"/>
      <c r="BP23" s="3"/>
      <c r="BQ23" s="3"/>
      <c r="BR23" s="3"/>
      <c r="BS23" s="3"/>
      <c r="BT23" s="3"/>
    </row>
    <row r="24" spans="1:72" ht="127.9" customHeight="1" x14ac:dyDescent="0.25">
      <c r="A24" s="3"/>
      <c r="B24" s="113"/>
      <c r="C24" s="40" t="s">
        <v>95</v>
      </c>
      <c r="D24" s="14">
        <v>20</v>
      </c>
      <c r="E24" s="14">
        <v>22</v>
      </c>
      <c r="F24" s="14">
        <v>23</v>
      </c>
      <c r="G24" s="14"/>
      <c r="H24" s="14">
        <v>0</v>
      </c>
      <c r="I24" s="97">
        <f>(($D24/(SUM($D$16:$D$28)))*($I$10))-H24</f>
        <v>69.599999999999994</v>
      </c>
      <c r="J24" s="98">
        <v>15</v>
      </c>
      <c r="K24" s="98">
        <v>12</v>
      </c>
      <c r="L24" s="98"/>
      <c r="M24" s="98"/>
      <c r="N24" s="98"/>
      <c r="O24" s="98"/>
      <c r="P24" s="98"/>
      <c r="Q24" s="98"/>
      <c r="R24" s="98"/>
      <c r="S24" s="98">
        <f>(I24-(SUM(J24:R24)))/2</f>
        <v>21.299999999999997</v>
      </c>
      <c r="T24" s="99">
        <f>(I24-(SUM(J24:R24)))/2</f>
        <v>21.299999999999997</v>
      </c>
      <c r="U24" s="110" t="s">
        <v>96</v>
      </c>
      <c r="V24" s="110" t="s">
        <v>97</v>
      </c>
      <c r="W24" s="110" t="s">
        <v>98</v>
      </c>
      <c r="X24" s="101"/>
      <c r="Y24" s="105"/>
      <c r="Z24" s="102"/>
      <c r="AA24" s="105"/>
      <c r="AB24" s="102"/>
      <c r="AC24" s="105"/>
      <c r="AD24" s="103"/>
      <c r="AE24" s="104"/>
      <c r="AF24" s="102"/>
      <c r="AG24" s="103"/>
      <c r="AH24" s="102"/>
      <c r="AI24" s="103"/>
      <c r="AJ24" s="105"/>
      <c r="AK24" s="102"/>
      <c r="AL24" s="105"/>
      <c r="AM24" s="105"/>
      <c r="AN24" s="102"/>
      <c r="AO24" s="105"/>
      <c r="AP24" s="102"/>
      <c r="AQ24" s="102"/>
      <c r="AR24" s="102"/>
      <c r="AS24" s="105"/>
      <c r="AT24" s="102"/>
      <c r="AU24" s="105"/>
      <c r="AV24" s="102"/>
      <c r="AW24" s="102"/>
      <c r="AX24" s="102"/>
      <c r="AY24" s="105"/>
      <c r="AZ24" s="59"/>
      <c r="BA24" s="60"/>
      <c r="BB24" s="61"/>
      <c r="BC24" s="61"/>
      <c r="BD24" s="61"/>
      <c r="BE24" s="61"/>
      <c r="BF24" s="61"/>
      <c r="BG24" s="60"/>
      <c r="BH24" s="61"/>
      <c r="BI24" s="59"/>
      <c r="BJ24" s="61"/>
      <c r="BK24" s="61"/>
      <c r="BL24" s="61"/>
      <c r="BM24" s="59"/>
      <c r="BN24" s="61"/>
      <c r="BO24" s="61"/>
      <c r="BP24" s="3"/>
      <c r="BQ24" s="3"/>
      <c r="BR24" s="3"/>
      <c r="BS24" s="3"/>
      <c r="BT24" s="3"/>
    </row>
    <row r="25" spans="1:72" ht="80.45" customHeight="1" x14ac:dyDescent="0.25">
      <c r="A25" s="3"/>
      <c r="B25" s="113"/>
      <c r="C25" s="40" t="s">
        <v>99</v>
      </c>
      <c r="D25" s="14">
        <v>20</v>
      </c>
      <c r="E25" s="14">
        <v>28</v>
      </c>
      <c r="F25" s="14">
        <v>29</v>
      </c>
      <c r="G25" s="14"/>
      <c r="H25" s="14">
        <v>0</v>
      </c>
      <c r="I25" s="97">
        <f>(($D25/(SUM($D$16:$D$28)))*($I$10))-H25</f>
        <v>69.599999999999994</v>
      </c>
      <c r="J25" s="98">
        <v>15</v>
      </c>
      <c r="K25" s="98">
        <v>12</v>
      </c>
      <c r="L25" s="98"/>
      <c r="M25" s="98"/>
      <c r="N25" s="98"/>
      <c r="O25" s="98"/>
      <c r="P25" s="98"/>
      <c r="Q25" s="98"/>
      <c r="R25" s="98"/>
      <c r="S25" s="98">
        <f>(I25-(SUM(J25:R25)))/2</f>
        <v>21.299999999999997</v>
      </c>
      <c r="T25" s="99">
        <f>(I25-(SUM(J25:R25)))/2</f>
        <v>21.299999999999997</v>
      </c>
      <c r="U25" s="110" t="s">
        <v>100</v>
      </c>
      <c r="V25" s="110" t="s">
        <v>101</v>
      </c>
      <c r="W25" s="110" t="s">
        <v>102</v>
      </c>
      <c r="X25" s="108"/>
      <c r="Y25" s="105"/>
      <c r="Z25" s="104"/>
      <c r="AA25" s="105"/>
      <c r="AB25" s="105"/>
      <c r="AC25" s="104"/>
      <c r="AD25" s="105"/>
      <c r="AE25" s="102"/>
      <c r="AF25" s="102"/>
      <c r="AG25" s="104"/>
      <c r="AH25" s="102"/>
      <c r="AI25" s="105"/>
      <c r="AJ25" s="105"/>
      <c r="AK25" s="105"/>
      <c r="AL25" s="105"/>
      <c r="AM25" s="105"/>
      <c r="AN25" s="105"/>
      <c r="AO25" s="105"/>
      <c r="AP25" s="105"/>
      <c r="AQ25" s="104"/>
      <c r="AR25" s="102"/>
      <c r="AS25" s="104"/>
      <c r="AT25" s="102"/>
      <c r="AU25" s="104"/>
      <c r="AV25" s="102"/>
      <c r="AW25" s="103"/>
      <c r="AX25" s="103"/>
      <c r="AY25" s="105"/>
      <c r="AZ25" s="60"/>
      <c r="BA25" s="60"/>
      <c r="BB25" s="60"/>
      <c r="BC25" s="60"/>
      <c r="BD25" s="60"/>
      <c r="BE25" s="59"/>
      <c r="BF25" s="60"/>
      <c r="BG25" s="61"/>
      <c r="BH25" s="61"/>
      <c r="BI25" s="60"/>
      <c r="BJ25" s="62"/>
      <c r="BK25" s="61"/>
      <c r="BL25" s="59"/>
      <c r="BM25" s="62"/>
      <c r="BN25" s="59"/>
      <c r="BO25" s="61"/>
      <c r="BP25" s="3"/>
      <c r="BQ25" s="3"/>
      <c r="BR25" s="3"/>
      <c r="BS25" s="3"/>
      <c r="BT25" s="3"/>
    </row>
    <row r="26" spans="1:72" ht="186" customHeight="1" x14ac:dyDescent="0.25">
      <c r="A26" s="3"/>
      <c r="B26" s="113"/>
      <c r="C26" s="40" t="s">
        <v>103</v>
      </c>
      <c r="D26" s="14">
        <v>20</v>
      </c>
      <c r="E26" s="14">
        <v>25</v>
      </c>
      <c r="F26" s="14">
        <v>34</v>
      </c>
      <c r="G26" s="14"/>
      <c r="H26" s="14">
        <v>0</v>
      </c>
      <c r="I26" s="97">
        <f>(($D26/(SUM($D$16:$D$28)))*($I$10))-H26</f>
        <v>69.599999999999994</v>
      </c>
      <c r="J26" s="98">
        <v>12</v>
      </c>
      <c r="K26" s="98">
        <v>12</v>
      </c>
      <c r="L26" s="98"/>
      <c r="M26" s="98"/>
      <c r="N26" s="98">
        <v>9</v>
      </c>
      <c r="O26" s="98"/>
      <c r="P26" s="98"/>
      <c r="Q26" s="98"/>
      <c r="R26" s="98"/>
      <c r="S26" s="98">
        <f>(I26-(SUM(J26:R26)))/2</f>
        <v>18.299999999999997</v>
      </c>
      <c r="T26" s="99">
        <f>(I26-(SUM(J26:R26)))/2</f>
        <v>18.299999999999997</v>
      </c>
      <c r="U26" s="110" t="s">
        <v>104</v>
      </c>
      <c r="V26" s="110" t="s">
        <v>105</v>
      </c>
      <c r="W26" s="110" t="s">
        <v>106</v>
      </c>
      <c r="X26" s="104"/>
      <c r="Y26" s="104"/>
      <c r="Z26" s="104"/>
      <c r="AA26" s="104"/>
      <c r="AB26" s="104"/>
      <c r="AC26" s="104"/>
      <c r="AD26" s="104"/>
      <c r="AE26" s="104"/>
      <c r="AF26" s="104"/>
      <c r="AG26" s="104"/>
      <c r="AH26" s="104"/>
      <c r="AI26" s="104"/>
      <c r="AJ26" s="105"/>
      <c r="AK26" s="104"/>
      <c r="AL26" s="104"/>
      <c r="AM26" s="104"/>
      <c r="AN26" s="104"/>
      <c r="AO26" s="104"/>
      <c r="AP26" s="104"/>
      <c r="AQ26" s="104"/>
      <c r="AR26" s="104"/>
      <c r="AS26" s="104"/>
      <c r="AT26" s="104"/>
      <c r="AU26" s="104"/>
      <c r="AV26" s="102"/>
      <c r="AW26" s="102"/>
      <c r="AX26" s="102"/>
      <c r="AY26" s="102"/>
      <c r="AZ26" s="59"/>
      <c r="BA26" s="60"/>
      <c r="BB26" s="58"/>
      <c r="BC26" s="58"/>
      <c r="BD26" s="59"/>
      <c r="BE26" s="60"/>
      <c r="BF26" s="58"/>
      <c r="BG26" s="60"/>
      <c r="BH26" s="60"/>
      <c r="BI26" s="60"/>
      <c r="BJ26" s="58"/>
      <c r="BK26" s="58"/>
      <c r="BL26" s="58"/>
      <c r="BM26" s="58"/>
      <c r="BN26" s="58"/>
      <c r="BO26" s="58"/>
      <c r="BP26" s="3"/>
      <c r="BQ26" s="3"/>
      <c r="BR26" s="3"/>
      <c r="BS26" s="3"/>
      <c r="BT26" s="3"/>
    </row>
    <row r="27" spans="1:72" ht="122.45" customHeight="1" x14ac:dyDescent="0.25">
      <c r="A27" s="3"/>
      <c r="B27" s="113"/>
      <c r="C27" s="40" t="s">
        <v>107</v>
      </c>
      <c r="D27" s="14">
        <v>40</v>
      </c>
      <c r="E27" s="14">
        <v>25</v>
      </c>
      <c r="F27" s="14">
        <v>34</v>
      </c>
      <c r="G27" s="14"/>
      <c r="H27" s="14">
        <v>0</v>
      </c>
      <c r="I27" s="97">
        <f>(($D27/(SUM($D$16:$D$28)))*($I$10))-H27</f>
        <v>139.19999999999999</v>
      </c>
      <c r="J27" s="98">
        <v>10</v>
      </c>
      <c r="K27" s="98">
        <v>11</v>
      </c>
      <c r="L27" s="98"/>
      <c r="M27" s="98"/>
      <c r="N27" s="98">
        <v>16</v>
      </c>
      <c r="O27" s="98"/>
      <c r="P27" s="98"/>
      <c r="Q27" s="98"/>
      <c r="R27" s="98"/>
      <c r="S27" s="98">
        <f>(I27-(SUM(J27:R27)))/2</f>
        <v>51.099999999999994</v>
      </c>
      <c r="T27" s="99">
        <f>(I27-(SUM(J27:R27)))/2</f>
        <v>51.099999999999994</v>
      </c>
      <c r="U27" s="110" t="s">
        <v>108</v>
      </c>
      <c r="V27" s="110" t="s">
        <v>109</v>
      </c>
      <c r="W27" s="110" t="s">
        <v>110</v>
      </c>
      <c r="X27" s="105"/>
      <c r="Y27" s="104"/>
      <c r="Z27" s="104"/>
      <c r="AA27" s="104"/>
      <c r="AB27" s="104"/>
      <c r="AC27" s="104"/>
      <c r="AD27" s="104"/>
      <c r="AE27" s="104"/>
      <c r="AF27" s="104"/>
      <c r="AG27" s="104"/>
      <c r="AH27" s="104"/>
      <c r="AI27" s="104"/>
      <c r="AJ27" s="105"/>
      <c r="AK27" s="104"/>
      <c r="AL27" s="104"/>
      <c r="AM27" s="104"/>
      <c r="AN27" s="104"/>
      <c r="AO27" s="104"/>
      <c r="AP27" s="104"/>
      <c r="AQ27" s="104"/>
      <c r="AR27" s="104"/>
      <c r="AS27" s="104"/>
      <c r="AT27" s="104"/>
      <c r="AU27" s="104"/>
      <c r="AV27" s="102"/>
      <c r="AW27" s="102"/>
      <c r="AX27" s="102"/>
      <c r="AY27" s="105"/>
      <c r="AZ27" s="59"/>
      <c r="BA27" s="60"/>
      <c r="BB27" s="58"/>
      <c r="BC27" s="58"/>
      <c r="BD27" s="59"/>
      <c r="BE27" s="60"/>
      <c r="BF27" s="58"/>
      <c r="BG27" s="60"/>
      <c r="BH27" s="60"/>
      <c r="BI27" s="60"/>
      <c r="BJ27" s="58"/>
      <c r="BK27" s="58"/>
      <c r="BL27" s="58"/>
      <c r="BM27" s="58"/>
      <c r="BN27" s="58"/>
      <c r="BO27" s="58"/>
      <c r="BP27" s="3"/>
      <c r="BQ27" s="3"/>
      <c r="BR27" s="3"/>
      <c r="BS27" s="3"/>
      <c r="BT27" s="3"/>
    </row>
    <row r="28" spans="1:72" ht="20.65" customHeight="1" x14ac:dyDescent="0.25">
      <c r="A28" s="3"/>
      <c r="B28" s="3"/>
      <c r="C28" s="41"/>
      <c r="D28" s="15"/>
      <c r="E28" s="15"/>
      <c r="F28" s="15"/>
      <c r="G28" s="15"/>
      <c r="H28" s="15"/>
      <c r="I28" s="54"/>
      <c r="J28" s="54"/>
      <c r="K28" s="54"/>
      <c r="L28" s="54"/>
      <c r="M28" s="54"/>
      <c r="N28" s="54"/>
      <c r="O28" s="54"/>
      <c r="P28" s="54"/>
      <c r="Q28" s="54"/>
      <c r="R28" s="54"/>
      <c r="S28" s="54"/>
      <c r="T28" s="55"/>
      <c r="U28" s="25" t="s">
        <v>63</v>
      </c>
      <c r="V28" s="26" t="s">
        <v>64</v>
      </c>
      <c r="W28" s="26" t="s">
        <v>65</v>
      </c>
      <c r="X28" s="46"/>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3"/>
      <c r="BQ28" s="3"/>
      <c r="BR28" s="3"/>
      <c r="BS28" s="3"/>
      <c r="BT28" s="3"/>
    </row>
    <row r="29" spans="1:72" ht="54" customHeight="1" x14ac:dyDescent="0.25">
      <c r="A29" s="3"/>
      <c r="B29" s="3"/>
      <c r="C29" s="87"/>
      <c r="D29" s="87"/>
      <c r="E29" s="87"/>
      <c r="F29" s="87"/>
      <c r="G29" s="87"/>
      <c r="H29" s="92">
        <f t="shared" ref="H29:T29" si="5">SUM(H16:H28)</f>
        <v>0</v>
      </c>
      <c r="I29" s="93">
        <f t="shared" si="5"/>
        <v>835.2</v>
      </c>
      <c r="J29" s="93">
        <f t="shared" si="5"/>
        <v>159</v>
      </c>
      <c r="K29" s="93">
        <f t="shared" si="5"/>
        <v>133</v>
      </c>
      <c r="L29" s="93">
        <f t="shared" si="5"/>
        <v>0</v>
      </c>
      <c r="M29" s="93">
        <f t="shared" si="5"/>
        <v>0</v>
      </c>
      <c r="N29" s="93">
        <f t="shared" si="5"/>
        <v>37</v>
      </c>
      <c r="O29" s="93">
        <f t="shared" si="5"/>
        <v>0</v>
      </c>
      <c r="P29" s="93">
        <f t="shared" si="5"/>
        <v>0</v>
      </c>
      <c r="Q29" s="93">
        <f t="shared" si="5"/>
        <v>0</v>
      </c>
      <c r="R29" s="93">
        <f t="shared" si="5"/>
        <v>0</v>
      </c>
      <c r="S29" s="93">
        <f t="shared" si="5"/>
        <v>253.1</v>
      </c>
      <c r="T29" s="93">
        <f t="shared" si="5"/>
        <v>253.1</v>
      </c>
      <c r="U29" s="25" t="s">
        <v>63</v>
      </c>
      <c r="V29" s="26" t="s">
        <v>64</v>
      </c>
      <c r="W29" s="26" t="s">
        <v>65</v>
      </c>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3"/>
      <c r="BQ29" s="3"/>
      <c r="BR29" s="3"/>
      <c r="BS29" s="3"/>
      <c r="BT29" s="3"/>
    </row>
    <row r="30" spans="1:72" ht="20.100000000000001" customHeight="1" x14ac:dyDescent="0.25">
      <c r="A30" s="3"/>
      <c r="B30" s="3"/>
      <c r="C30" s="87"/>
      <c r="D30" s="87"/>
      <c r="E30" s="87"/>
      <c r="F30" s="87"/>
      <c r="G30" s="87"/>
      <c r="H30" s="87"/>
      <c r="I30" s="88"/>
      <c r="J30" s="88"/>
      <c r="K30" s="88"/>
      <c r="L30" s="88"/>
      <c r="M30" s="88"/>
      <c r="N30" s="88"/>
      <c r="O30" s="88"/>
      <c r="P30" s="88"/>
      <c r="Q30" s="88"/>
      <c r="R30" s="88"/>
      <c r="S30" s="88"/>
      <c r="T30" s="88"/>
      <c r="U30" s="90"/>
      <c r="V30" s="27"/>
      <c r="W30" s="27"/>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3"/>
      <c r="BQ30" s="3"/>
      <c r="BR30" s="3"/>
      <c r="BS30" s="3"/>
      <c r="BT30" s="3"/>
    </row>
    <row r="31" spans="1:72" ht="59.1" customHeight="1" x14ac:dyDescent="0.25">
      <c r="A31" s="3"/>
      <c r="B31" s="3"/>
      <c r="C31" s="112" t="s">
        <v>111</v>
      </c>
      <c r="D31" s="112"/>
      <c r="E31" s="112"/>
      <c r="F31" s="112"/>
      <c r="G31" s="112"/>
      <c r="H31" s="87"/>
      <c r="I31" s="88"/>
      <c r="J31" s="88"/>
      <c r="K31" s="88"/>
      <c r="L31" s="88"/>
      <c r="M31" s="88"/>
      <c r="N31" s="88"/>
      <c r="O31" s="88"/>
      <c r="P31" s="88"/>
      <c r="Q31" s="88"/>
      <c r="R31" s="88"/>
      <c r="S31" s="88"/>
      <c r="T31" s="88"/>
      <c r="U31" s="91"/>
      <c r="V31" s="57"/>
      <c r="W31" s="94"/>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3"/>
      <c r="BQ31" s="3"/>
      <c r="BR31" s="3"/>
      <c r="BS31" s="3"/>
      <c r="BT31" s="3"/>
    </row>
    <row r="32" spans="1:7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2" x14ac:dyDescent="0.25">
      <c r="A33" s="3"/>
      <c r="B33" s="3"/>
      <c r="C33" s="6" t="s">
        <v>112</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row>
    <row r="34" spans="1:72" ht="18.75" x14ac:dyDescent="0.25">
      <c r="A34" s="3"/>
      <c r="B34" s="3"/>
      <c r="C34" s="16" t="s">
        <v>113</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row>
    <row r="35" spans="1:72" ht="18.75" x14ac:dyDescent="0.25">
      <c r="A35" s="3"/>
      <c r="B35" s="3"/>
      <c r="C35" s="17" t="s">
        <v>114</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row>
    <row r="36" spans="1:72"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row>
    <row r="37" spans="1:72"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row>
    <row r="38" spans="1:72"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row>
    <row r="39" spans="1:72"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row>
    <row r="40" spans="1:72"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2"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2"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2"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2"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row>
    <row r="51" spans="1:72"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row>
    <row r="52" spans="1:72"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row>
    <row r="53" spans="1:72"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row>
    <row r="54" spans="1:72"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row>
    <row r="55" spans="1:72" x14ac:dyDescent="0.25">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row>
  </sheetData>
  <mergeCells count="12">
    <mergeCell ref="D2:G3"/>
    <mergeCell ref="C31:G31"/>
    <mergeCell ref="B16:B21"/>
    <mergeCell ref="B23:B27"/>
    <mergeCell ref="AE7:AN7"/>
    <mergeCell ref="U14:W14"/>
    <mergeCell ref="R5:W11"/>
    <mergeCell ref="I2:AC2"/>
    <mergeCell ref="I3:AC3"/>
    <mergeCell ref="AE5:AN5"/>
    <mergeCell ref="AE6:AN6"/>
    <mergeCell ref="AE8:AN8"/>
  </mergeCells>
  <phoneticPr fontId="5" type="noConversion"/>
  <hyperlinks>
    <hyperlink ref="I2:AC2" r:id="rId1" display="Insert Link to the Specific Apprenticeship Standard (located from the IfATE site: " xr:uid="{86FCA7A6-0143-4869-AB8A-A660629CCDE0}"/>
    <hyperlink ref="I3:AC3" r:id="rId2" display="https://www.instituteforapprenticeships.org/media/3280/st0045-construction-quantity-surveyor_l6__ap_for_publication_08072019.pdf" xr:uid="{B624024D-0DA6-4E8F-92E3-2C25A43ED4CE}"/>
    <hyperlink ref="I2" r:id="rId3" xr:uid="{721A6D76-8B72-430D-8E9F-D42650334C64}"/>
  </hyperlinks>
  <pageMargins left="0.7" right="0.7" top="0.75" bottom="0.75" header="0.3" footer="0.3"/>
  <pageSetup paperSize="9" orientation="portrait" horizontalDpi="90" verticalDpi="9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3"/>
  <sheetViews>
    <sheetView topLeftCell="C1" zoomScale="70" zoomScaleNormal="70" workbookViewId="0">
      <selection activeCell="E4" sqref="E4"/>
    </sheetView>
  </sheetViews>
  <sheetFormatPr defaultColWidth="8.7109375" defaultRowHeight="15" x14ac:dyDescent="0.25"/>
  <cols>
    <col min="1" max="1" width="3.42578125" customWidth="1"/>
    <col min="2" max="3" width="11.42578125" customWidth="1"/>
    <col min="4" max="4" width="14.28515625" customWidth="1"/>
    <col min="5" max="5" width="3.42578125" customWidth="1"/>
    <col min="6" max="6" width="9.7109375" customWidth="1"/>
    <col min="7" max="7" width="11.42578125" customWidth="1"/>
    <col min="8" max="8" width="72.28515625" customWidth="1"/>
    <col min="9" max="9" width="10.42578125" customWidth="1"/>
    <col min="11" max="11" width="8.7109375" customWidth="1"/>
    <col min="12" max="12" width="72.7109375" customWidth="1"/>
  </cols>
  <sheetData>
    <row r="1" spans="1:15" ht="29.1" customHeight="1" x14ac:dyDescent="0.3">
      <c r="A1" s="3"/>
      <c r="B1" s="9" t="s">
        <v>115</v>
      </c>
      <c r="C1" s="9"/>
      <c r="D1" s="9"/>
      <c r="E1" s="9"/>
      <c r="F1" s="9" t="str">
        <f>'Training Plan-Template'!D2</f>
        <v>Construction Quantity Surveyor</v>
      </c>
      <c r="G1" s="3"/>
      <c r="H1" s="3"/>
      <c r="I1" s="3"/>
      <c r="J1" s="3"/>
      <c r="K1" s="29"/>
      <c r="L1" s="69" t="s">
        <v>116</v>
      </c>
      <c r="M1" s="30"/>
      <c r="N1" s="30"/>
      <c r="O1" s="30"/>
    </row>
    <row r="2" spans="1:15" ht="29.1" customHeight="1" x14ac:dyDescent="0.3">
      <c r="A2" s="3"/>
      <c r="B2" s="9" t="s">
        <v>7</v>
      </c>
      <c r="C2" s="9"/>
      <c r="D2" s="9"/>
      <c r="E2" s="9"/>
      <c r="F2" s="9" t="str">
        <f>'Training Plan-Template'!I6</f>
        <v>BSc (Hons) Construction Quantity Surveying Practice</v>
      </c>
      <c r="G2" s="3"/>
      <c r="H2" s="3"/>
      <c r="I2" s="3"/>
      <c r="J2" s="3"/>
      <c r="K2" s="29"/>
      <c r="L2" s="30" t="str">
        <f>B8</f>
        <v>Campus Lectures (1 hour each)</v>
      </c>
      <c r="M2" s="63">
        <f>G8</f>
        <v>159</v>
      </c>
      <c r="N2" s="30"/>
      <c r="O2" s="30"/>
    </row>
    <row r="3" spans="1:15" ht="26.65" customHeight="1" x14ac:dyDescent="0.25">
      <c r="A3" s="3"/>
      <c r="B3" s="3"/>
      <c r="C3" s="3"/>
      <c r="D3" s="3"/>
      <c r="E3" s="3"/>
      <c r="F3" s="3"/>
      <c r="G3" s="3"/>
      <c r="H3" s="3"/>
      <c r="I3" s="3"/>
      <c r="J3" s="3"/>
      <c r="K3" s="29"/>
      <c r="L3" s="30" t="str">
        <f>B9</f>
        <v>Campus tutorial / seminar (1 hour each)</v>
      </c>
      <c r="M3" s="63">
        <f>G9</f>
        <v>133</v>
      </c>
      <c r="N3" s="30"/>
      <c r="O3" s="30"/>
    </row>
    <row r="4" spans="1:15" ht="39" customHeight="1" x14ac:dyDescent="0.25">
      <c r="A4" s="3"/>
      <c r="B4" s="53" t="s">
        <v>117</v>
      </c>
      <c r="C4" s="5"/>
      <c r="D4" s="5"/>
      <c r="E4" s="3"/>
      <c r="F4" s="64">
        <f>'Training Plan-Template'!I11</f>
        <v>835.2</v>
      </c>
      <c r="G4" s="3"/>
      <c r="H4" s="3"/>
      <c r="I4" s="3"/>
      <c r="J4" s="3"/>
      <c r="K4" s="29"/>
      <c r="L4" s="30" t="str">
        <f>B10</f>
        <v>Portfolio / KSB workshops</v>
      </c>
      <c r="M4" s="63">
        <f>G10</f>
        <v>0</v>
      </c>
      <c r="N4" s="30"/>
      <c r="O4" s="30"/>
    </row>
    <row r="5" spans="1:15" ht="39" customHeight="1" x14ac:dyDescent="0.25">
      <c r="A5" s="3"/>
      <c r="B5" s="53" t="s">
        <v>118</v>
      </c>
      <c r="C5" s="5"/>
      <c r="D5" s="5"/>
      <c r="E5" s="3"/>
      <c r="F5" s="64">
        <f>'Training Plan-Template'!H29</f>
        <v>0</v>
      </c>
      <c r="G5" s="3"/>
      <c r="H5" s="3"/>
      <c r="I5" s="3"/>
      <c r="J5" s="3"/>
      <c r="K5" s="29"/>
      <c r="L5" s="30" t="str">
        <f>B11</f>
        <v>On-line taught session (1 hour delivery)</v>
      </c>
      <c r="M5" s="63">
        <f>G11</f>
        <v>0</v>
      </c>
      <c r="N5" s="30"/>
      <c r="O5" s="30"/>
    </row>
    <row r="6" spans="1:15" ht="39" customHeight="1" x14ac:dyDescent="0.25">
      <c r="A6" s="3"/>
      <c r="B6" s="53" t="s">
        <v>119</v>
      </c>
      <c r="C6" s="5"/>
      <c r="D6" s="5"/>
      <c r="E6" s="3"/>
      <c r="F6" s="64">
        <f>F4-F5</f>
        <v>835.2</v>
      </c>
      <c r="G6" s="3"/>
      <c r="H6" s="3"/>
      <c r="I6" s="3"/>
      <c r="J6" s="3"/>
      <c r="K6" s="29"/>
      <c r="L6" s="30" t="str">
        <f>B12</f>
        <v xml:space="preserve">Timetabled student led working </v>
      </c>
      <c r="M6" s="63">
        <f>G12</f>
        <v>37</v>
      </c>
      <c r="N6" s="30"/>
      <c r="O6" s="30"/>
    </row>
    <row r="7" spans="1:15" ht="25.5" customHeight="1" x14ac:dyDescent="0.25">
      <c r="A7" s="3"/>
      <c r="B7" s="3"/>
      <c r="C7" s="3"/>
      <c r="D7" s="3"/>
      <c r="E7" s="3"/>
      <c r="F7" s="3"/>
      <c r="G7" s="3"/>
      <c r="H7" s="3"/>
      <c r="I7" s="3"/>
      <c r="J7" s="3"/>
      <c r="K7" s="29"/>
      <c r="L7" s="30" t="str">
        <f t="shared" ref="L7:M7" si="0">H8</f>
        <v>1:1 Supervision</v>
      </c>
      <c r="M7" s="63">
        <f t="shared" si="0"/>
        <v>0</v>
      </c>
      <c r="N7" s="30"/>
      <c r="O7" s="30"/>
    </row>
    <row r="8" spans="1:15" ht="39" customHeight="1" x14ac:dyDescent="0.25">
      <c r="A8" s="3"/>
      <c r="B8" s="132" t="str">
        <f>'Training Plan-Template'!J14</f>
        <v>Campus Lectures (1 hour each)</v>
      </c>
      <c r="C8" s="133"/>
      <c r="D8" s="133"/>
      <c r="E8" s="133"/>
      <c r="F8" s="70"/>
      <c r="G8" s="71">
        <f>'Training Plan-Template'!J29</f>
        <v>159</v>
      </c>
      <c r="H8" s="72" t="str">
        <f>'Training Plan-Template'!O14</f>
        <v>1:1 Supervision</v>
      </c>
      <c r="I8" s="73">
        <f>'Training Plan-Template'!O29</f>
        <v>0</v>
      </c>
      <c r="J8" s="74"/>
      <c r="K8" s="29"/>
      <c r="L8" s="30" t="str">
        <f t="shared" ref="L8:M10" si="1">H9</f>
        <v>Work Based Project /  Applied Learning in the Work Place
- to meet Module Assessment</v>
      </c>
      <c r="M8" s="63">
        <f t="shared" si="1"/>
        <v>0</v>
      </c>
      <c r="N8" s="30"/>
      <c r="O8" s="30"/>
    </row>
    <row r="9" spans="1:15" ht="39" customHeight="1" x14ac:dyDescent="0.25">
      <c r="A9" s="3"/>
      <c r="B9" s="132" t="str">
        <f>'Training Plan-Template'!K14</f>
        <v>Campus tutorial / seminar (1 hour each)</v>
      </c>
      <c r="C9" s="133"/>
      <c r="D9" s="133"/>
      <c r="E9" s="133"/>
      <c r="F9" s="74"/>
      <c r="G9" s="71">
        <f>'Training Plan-Template'!K29</f>
        <v>133</v>
      </c>
      <c r="H9" s="75" t="str">
        <f>'Training Plan-Template'!R14</f>
        <v>Work Based Project /  Applied Learning in the Work Place
- to meet Module Assessment</v>
      </c>
      <c r="I9" s="73">
        <f>'Training Plan-Template'!R29</f>
        <v>0</v>
      </c>
      <c r="J9" s="74"/>
      <c r="K9" s="29"/>
      <c r="L9" s="30" t="str">
        <f t="shared" si="1"/>
        <v>Time during working day to focus on assessment preparation</v>
      </c>
      <c r="M9" s="63">
        <f t="shared" si="1"/>
        <v>253.1</v>
      </c>
      <c r="N9" s="30"/>
      <c r="O9" s="30"/>
    </row>
    <row r="10" spans="1:15" ht="39" customHeight="1" x14ac:dyDescent="0.25">
      <c r="A10" s="3"/>
      <c r="B10" s="132" t="str">
        <f>'Training Plan-Template'!L14</f>
        <v>Portfolio / KSB workshops</v>
      </c>
      <c r="C10" s="132"/>
      <c r="D10" s="132"/>
      <c r="E10" s="132"/>
      <c r="F10" s="74"/>
      <c r="G10" s="71">
        <f>'Training Plan-Template'!L29</f>
        <v>0</v>
      </c>
      <c r="H10" s="72" t="str">
        <f>'Training Plan-Template'!S14</f>
        <v>Time during working day to focus on assessment preparation</v>
      </c>
      <c r="I10" s="76">
        <f>'Training Plan-Template'!S29</f>
        <v>253.1</v>
      </c>
      <c r="J10" s="74"/>
      <c r="K10" s="29"/>
      <c r="L10" s="30" t="str">
        <f t="shared" si="1"/>
        <v>Employer-led Training activities (including experiential and project based learning)</v>
      </c>
      <c r="M10" s="63">
        <f t="shared" si="1"/>
        <v>253.1</v>
      </c>
      <c r="N10" s="30"/>
      <c r="O10" s="30"/>
    </row>
    <row r="11" spans="1:15" ht="39" customHeight="1" x14ac:dyDescent="0.25">
      <c r="A11" s="3"/>
      <c r="B11" s="132" t="str">
        <f>'Training Plan-Template'!M14</f>
        <v>On-line taught session (1 hour delivery)</v>
      </c>
      <c r="C11" s="133"/>
      <c r="D11" s="133"/>
      <c r="E11" s="133"/>
      <c r="F11" s="74"/>
      <c r="G11" s="71">
        <f>'Training Plan-Template'!M29</f>
        <v>0</v>
      </c>
      <c r="H11" s="75" t="str">
        <f>'Training Plan-Template'!T14</f>
        <v>Employer-led Training activities (including experiential and project based learning)</v>
      </c>
      <c r="I11" s="76">
        <f>'Training Plan-Template'!T29</f>
        <v>253.1</v>
      </c>
      <c r="J11" s="74"/>
      <c r="K11" s="29"/>
      <c r="L11" s="30"/>
      <c r="M11" s="30"/>
      <c r="N11" s="30"/>
      <c r="O11" s="30"/>
    </row>
    <row r="12" spans="1:15" ht="39" customHeight="1" x14ac:dyDescent="0.25">
      <c r="A12" s="3"/>
      <c r="B12" s="134" t="str">
        <f>'Training Plan-Template'!N14</f>
        <v xml:space="preserve">Timetabled student led working </v>
      </c>
      <c r="C12" s="133"/>
      <c r="D12" s="133"/>
      <c r="E12" s="133"/>
      <c r="F12" s="74"/>
      <c r="G12" s="71">
        <f>'Training Plan-Template'!N29</f>
        <v>37</v>
      </c>
      <c r="H12" s="74"/>
      <c r="I12" s="74"/>
      <c r="J12" s="74"/>
      <c r="K12" s="29"/>
      <c r="L12" s="31"/>
      <c r="M12" s="30"/>
      <c r="N12" s="30"/>
      <c r="O12" s="30"/>
    </row>
    <row r="13" spans="1:15" ht="39" customHeight="1" x14ac:dyDescent="0.25">
      <c r="A13" s="3"/>
      <c r="B13" s="132"/>
      <c r="C13" s="133"/>
      <c r="D13" s="133"/>
      <c r="E13" s="133"/>
      <c r="F13" s="74"/>
      <c r="G13" s="77"/>
      <c r="H13" s="74"/>
      <c r="I13" s="74"/>
      <c r="J13" s="74"/>
      <c r="K13" s="29"/>
      <c r="L13" s="31" t="s">
        <v>120</v>
      </c>
      <c r="M13" s="30"/>
      <c r="N13" s="30"/>
      <c r="O13" s="30"/>
    </row>
    <row r="14" spans="1:15" ht="21" customHeight="1" x14ac:dyDescent="0.25">
      <c r="A14" s="3"/>
      <c r="B14" s="74"/>
      <c r="C14" s="74"/>
      <c r="D14" s="74"/>
      <c r="E14" s="74"/>
      <c r="F14" s="74"/>
      <c r="G14" s="77"/>
      <c r="H14" s="74"/>
      <c r="I14" s="74"/>
      <c r="J14" s="74"/>
      <c r="K14" s="29"/>
      <c r="L14" s="30"/>
      <c r="M14" s="30"/>
      <c r="N14" s="30"/>
      <c r="O14" s="30"/>
    </row>
    <row r="15" spans="1:15" ht="305.64999999999998" customHeight="1" x14ac:dyDescent="0.25">
      <c r="A15" s="3"/>
      <c r="B15" s="3"/>
      <c r="C15" s="3"/>
      <c r="D15" s="3"/>
      <c r="E15" s="3"/>
      <c r="F15" s="3"/>
      <c r="G15" s="28"/>
      <c r="H15" s="3"/>
      <c r="I15" s="3"/>
      <c r="J15" s="3"/>
      <c r="K15" s="29"/>
      <c r="L15" s="30"/>
      <c r="M15" s="30"/>
      <c r="N15" s="30"/>
      <c r="O15" s="30"/>
    </row>
    <row r="16" spans="1:15" x14ac:dyDescent="0.25">
      <c r="A16" s="3"/>
      <c r="B16" s="3"/>
      <c r="C16" s="3"/>
      <c r="D16" s="3"/>
      <c r="E16" s="3"/>
      <c r="F16" s="3"/>
      <c r="G16" s="3"/>
      <c r="H16" s="3"/>
      <c r="I16" s="3"/>
      <c r="J16" s="3"/>
      <c r="K16" s="29"/>
      <c r="L16" s="30"/>
      <c r="M16" s="30"/>
      <c r="N16" s="30"/>
      <c r="O16" s="30"/>
    </row>
    <row r="17" spans="1:15" x14ac:dyDescent="0.25">
      <c r="A17" s="3"/>
      <c r="B17" s="3"/>
      <c r="C17" s="3"/>
      <c r="D17" s="3"/>
      <c r="E17" s="3"/>
      <c r="F17" s="3"/>
      <c r="G17" s="3"/>
      <c r="H17" s="3"/>
      <c r="I17" s="3"/>
      <c r="J17" s="3"/>
      <c r="K17" s="29"/>
      <c r="L17" s="30"/>
      <c r="M17" s="30"/>
      <c r="N17" s="30"/>
      <c r="O17" s="30"/>
    </row>
    <row r="18" spans="1:15" x14ac:dyDescent="0.25">
      <c r="A18" s="3"/>
      <c r="B18" s="3"/>
      <c r="C18" s="3"/>
      <c r="D18" s="3"/>
      <c r="E18" s="3"/>
      <c r="F18" s="3"/>
      <c r="G18" s="3"/>
      <c r="H18" s="3"/>
      <c r="I18" s="3"/>
      <c r="J18" s="3"/>
      <c r="K18" s="29"/>
      <c r="L18" s="30"/>
      <c r="M18" s="30"/>
      <c r="N18" s="30"/>
      <c r="O18" s="30"/>
    </row>
    <row r="19" spans="1:15" x14ac:dyDescent="0.25">
      <c r="A19" s="3"/>
      <c r="B19" s="3"/>
      <c r="C19" s="3"/>
      <c r="D19" s="3"/>
      <c r="E19" s="3"/>
      <c r="F19" s="3"/>
      <c r="G19" s="3"/>
      <c r="H19" s="3"/>
      <c r="I19" s="3"/>
      <c r="J19" s="3"/>
      <c r="K19" s="29"/>
      <c r="L19" s="30"/>
      <c r="M19" s="30"/>
      <c r="N19" s="30"/>
      <c r="O19" s="30"/>
    </row>
    <row r="20" spans="1:15" x14ac:dyDescent="0.25">
      <c r="A20" s="3"/>
      <c r="B20" s="3"/>
      <c r="C20" s="3"/>
      <c r="D20" s="3"/>
      <c r="E20" s="3"/>
      <c r="F20" s="3"/>
      <c r="G20" s="3"/>
      <c r="H20" s="3"/>
      <c r="I20" s="3"/>
      <c r="J20" s="3"/>
      <c r="K20" s="29"/>
      <c r="L20" s="30"/>
      <c r="M20" s="30"/>
      <c r="N20" s="30"/>
      <c r="O20" s="30"/>
    </row>
    <row r="21" spans="1:15" x14ac:dyDescent="0.25">
      <c r="A21" s="3"/>
      <c r="B21" s="3"/>
      <c r="C21" s="3"/>
      <c r="D21" s="3"/>
      <c r="E21" s="3"/>
      <c r="F21" s="3"/>
      <c r="G21" s="3"/>
      <c r="H21" s="3"/>
      <c r="I21" s="3"/>
      <c r="J21" s="3"/>
      <c r="K21" s="29"/>
      <c r="L21" s="30"/>
      <c r="M21" s="30"/>
      <c r="N21" s="30"/>
      <c r="O21" s="30"/>
    </row>
    <row r="22" spans="1:15" x14ac:dyDescent="0.25">
      <c r="A22" s="3"/>
      <c r="B22" s="3"/>
      <c r="C22" s="3"/>
      <c r="D22" s="3"/>
      <c r="E22" s="3"/>
      <c r="F22" s="3"/>
      <c r="G22" s="3"/>
      <c r="H22" s="3"/>
      <c r="I22" s="3"/>
      <c r="J22" s="3"/>
      <c r="K22" s="29"/>
      <c r="L22" s="30"/>
      <c r="M22" s="30"/>
      <c r="N22" s="30"/>
      <c r="O22" s="30"/>
    </row>
    <row r="23" spans="1:15" x14ac:dyDescent="0.25">
      <c r="A23" s="3"/>
      <c r="B23" s="3"/>
      <c r="C23" s="3"/>
      <c r="D23" s="3"/>
      <c r="E23" s="3"/>
      <c r="F23" s="3"/>
      <c r="G23" s="3"/>
      <c r="H23" s="3"/>
      <c r="I23" s="3"/>
      <c r="J23" s="3"/>
      <c r="K23" s="29"/>
      <c r="L23" s="30"/>
      <c r="M23" s="30"/>
      <c r="N23" s="30"/>
      <c r="O23" s="30"/>
    </row>
    <row r="24" spans="1:15" x14ac:dyDescent="0.25">
      <c r="A24" s="3"/>
      <c r="B24" s="3"/>
      <c r="C24" s="3"/>
      <c r="D24" s="3"/>
      <c r="E24" s="3"/>
      <c r="F24" s="3"/>
      <c r="G24" s="3"/>
      <c r="H24" s="3"/>
      <c r="I24" s="3"/>
      <c r="J24" s="3"/>
      <c r="K24" s="29"/>
      <c r="L24" s="30"/>
      <c r="M24" s="30"/>
      <c r="N24" s="30"/>
      <c r="O24" s="30"/>
    </row>
    <row r="25" spans="1:15" x14ac:dyDescent="0.25">
      <c r="A25" s="3"/>
      <c r="B25" s="3"/>
      <c r="C25" s="3"/>
      <c r="D25" s="3"/>
      <c r="E25" s="3"/>
      <c r="F25" s="3"/>
      <c r="G25" s="3"/>
      <c r="H25" s="3"/>
      <c r="I25" s="3"/>
      <c r="J25" s="3"/>
      <c r="K25" s="29"/>
      <c r="L25" s="30"/>
      <c r="M25" s="30"/>
      <c r="N25" s="30"/>
      <c r="O25" s="30"/>
    </row>
    <row r="26" spans="1:15" x14ac:dyDescent="0.25">
      <c r="A26" s="3"/>
      <c r="B26" s="3"/>
      <c r="C26" s="3"/>
      <c r="D26" s="3"/>
      <c r="E26" s="3"/>
      <c r="F26" s="3"/>
      <c r="G26" s="3"/>
      <c r="H26" s="3"/>
      <c r="I26" s="3"/>
      <c r="J26" s="3"/>
      <c r="K26" s="29"/>
      <c r="L26" s="30"/>
      <c r="M26" s="30"/>
      <c r="N26" s="30"/>
      <c r="O26" s="30"/>
    </row>
    <row r="27" spans="1:15" x14ac:dyDescent="0.25">
      <c r="A27" s="3"/>
      <c r="B27" s="3"/>
      <c r="C27" s="3"/>
      <c r="D27" s="3"/>
      <c r="E27" s="3"/>
      <c r="F27" s="3"/>
      <c r="G27" s="3"/>
      <c r="H27" s="3"/>
      <c r="I27" s="3"/>
      <c r="J27" s="3"/>
      <c r="K27" s="29"/>
      <c r="L27" s="30"/>
      <c r="M27" s="30"/>
      <c r="N27" s="30"/>
      <c r="O27" s="30"/>
    </row>
    <row r="28" spans="1:15" x14ac:dyDescent="0.25">
      <c r="A28" s="3"/>
      <c r="B28" s="3"/>
      <c r="C28" s="3"/>
      <c r="D28" s="3"/>
      <c r="E28" s="3"/>
      <c r="F28" s="3"/>
      <c r="G28" s="3"/>
      <c r="H28" s="3"/>
      <c r="I28" s="3"/>
      <c r="J28" s="3"/>
      <c r="K28" s="29"/>
      <c r="L28" s="30"/>
      <c r="M28" s="30"/>
      <c r="N28" s="30"/>
      <c r="O28" s="30"/>
    </row>
    <row r="29" spans="1:15" x14ac:dyDescent="0.25">
      <c r="A29" s="3"/>
      <c r="B29" s="3"/>
      <c r="C29" s="3"/>
      <c r="D29" s="3"/>
      <c r="E29" s="3"/>
      <c r="F29" s="3"/>
      <c r="G29" s="3"/>
      <c r="H29" s="3"/>
      <c r="I29" s="3"/>
      <c r="J29" s="3"/>
      <c r="K29" s="29"/>
      <c r="L29" s="30"/>
      <c r="M29" s="30"/>
      <c r="N29" s="30"/>
      <c r="O29" s="30"/>
    </row>
    <row r="30" spans="1:15" x14ac:dyDescent="0.25">
      <c r="A30" s="3"/>
      <c r="B30" s="3"/>
      <c r="C30" s="3"/>
      <c r="D30" s="3"/>
      <c r="E30" s="3"/>
      <c r="F30" s="3"/>
      <c r="G30" s="3"/>
      <c r="H30" s="3"/>
      <c r="I30" s="3"/>
      <c r="J30" s="3"/>
      <c r="K30" s="29"/>
      <c r="L30" s="30"/>
      <c r="M30" s="30"/>
      <c r="N30" s="30"/>
      <c r="O30" s="30"/>
    </row>
    <row r="31" spans="1:15" x14ac:dyDescent="0.25">
      <c r="A31" s="3"/>
      <c r="B31" s="3"/>
      <c r="C31" s="3"/>
      <c r="D31" s="3"/>
      <c r="E31" s="3"/>
      <c r="F31" s="3"/>
      <c r="G31" s="3"/>
      <c r="H31" s="3"/>
      <c r="I31" s="3"/>
      <c r="J31" s="3"/>
      <c r="K31" s="29"/>
      <c r="L31" s="30"/>
      <c r="M31" s="30"/>
      <c r="N31" s="30"/>
      <c r="O31" s="30"/>
    </row>
    <row r="32" spans="1:15" x14ac:dyDescent="0.25">
      <c r="A32" s="3"/>
      <c r="B32" s="3"/>
      <c r="C32" s="3"/>
      <c r="D32" s="3"/>
      <c r="E32" s="3"/>
      <c r="F32" s="3"/>
      <c r="G32" s="3"/>
      <c r="H32" s="3"/>
      <c r="I32" s="3"/>
      <c r="J32" s="3"/>
      <c r="K32" s="29"/>
      <c r="N32" s="30"/>
      <c r="O32" s="30"/>
    </row>
    <row r="33" spans="1:15" x14ac:dyDescent="0.25">
      <c r="A33" s="3"/>
      <c r="B33" s="3"/>
      <c r="C33" s="3"/>
      <c r="D33" s="3"/>
      <c r="E33" s="3"/>
      <c r="F33" s="3"/>
      <c r="G33" s="3"/>
      <c r="H33" s="3"/>
      <c r="I33" s="3"/>
      <c r="J33" s="3"/>
      <c r="K33" s="29"/>
      <c r="N33" s="30"/>
      <c r="O33" s="30"/>
    </row>
    <row r="34" spans="1:15" x14ac:dyDescent="0.25">
      <c r="A34" s="3"/>
      <c r="B34" s="3"/>
      <c r="C34" s="3"/>
      <c r="D34" s="3"/>
      <c r="E34" s="3"/>
      <c r="F34" s="3"/>
      <c r="G34" s="3"/>
      <c r="H34" s="3"/>
      <c r="I34" s="3"/>
      <c r="J34" s="3"/>
      <c r="K34" s="29"/>
      <c r="N34" s="30"/>
      <c r="O34" s="30"/>
    </row>
    <row r="35" spans="1:15" x14ac:dyDescent="0.25">
      <c r="A35" s="3"/>
      <c r="B35" s="3"/>
      <c r="C35" s="3"/>
      <c r="D35" s="3"/>
      <c r="E35" s="3"/>
      <c r="F35" s="3"/>
      <c r="G35" s="3"/>
      <c r="H35" s="3"/>
      <c r="I35" s="3"/>
      <c r="J35" s="3"/>
      <c r="K35" s="29"/>
    </row>
    <row r="36" spans="1:15" x14ac:dyDescent="0.25">
      <c r="A36" s="3"/>
      <c r="B36" s="3"/>
      <c r="C36" s="3"/>
      <c r="D36" s="3"/>
      <c r="E36" s="3"/>
      <c r="F36" s="3"/>
      <c r="G36" s="3"/>
      <c r="H36" s="3"/>
      <c r="I36" s="3"/>
      <c r="J36" s="3"/>
      <c r="K36" s="29"/>
    </row>
    <row r="37" spans="1:15" x14ac:dyDescent="0.25">
      <c r="A37" s="3"/>
      <c r="B37" s="3"/>
      <c r="C37" s="3"/>
      <c r="D37" s="3"/>
      <c r="E37" s="3"/>
      <c r="F37" s="3"/>
      <c r="G37" s="3"/>
      <c r="H37" s="3"/>
      <c r="I37" s="3"/>
      <c r="J37" s="3"/>
      <c r="K37" s="29"/>
    </row>
    <row r="38" spans="1:15" x14ac:dyDescent="0.25">
      <c r="A38" s="3"/>
      <c r="B38" s="3"/>
      <c r="C38" s="3"/>
      <c r="D38" s="3"/>
      <c r="E38" s="3"/>
      <c r="F38" s="3"/>
      <c r="G38" s="3"/>
      <c r="H38" s="3"/>
      <c r="I38" s="3"/>
      <c r="J38" s="3"/>
      <c r="K38" s="29"/>
    </row>
    <row r="39" spans="1:15" x14ac:dyDescent="0.25">
      <c r="A39" s="3"/>
      <c r="B39" s="3"/>
      <c r="C39" s="3"/>
      <c r="D39" s="3"/>
      <c r="E39" s="3"/>
      <c r="F39" s="3"/>
      <c r="G39" s="3"/>
      <c r="H39" s="3"/>
      <c r="I39" s="3"/>
      <c r="J39" s="3"/>
      <c r="K39" s="29"/>
    </row>
    <row r="40" spans="1:15" x14ac:dyDescent="0.25">
      <c r="A40" s="3"/>
      <c r="B40" s="3"/>
      <c r="C40" s="3"/>
      <c r="D40" s="3"/>
      <c r="E40" s="3"/>
      <c r="F40" s="3"/>
      <c r="G40" s="3"/>
      <c r="H40" s="3"/>
      <c r="I40" s="3"/>
      <c r="J40" s="3"/>
      <c r="K40" s="29"/>
    </row>
    <row r="41" spans="1:15" x14ac:dyDescent="0.25">
      <c r="A41" s="3"/>
      <c r="B41" s="3"/>
      <c r="C41" s="3"/>
      <c r="D41" s="3"/>
      <c r="E41" s="3"/>
      <c r="F41" s="3"/>
      <c r="G41" s="3"/>
      <c r="H41" s="3"/>
      <c r="I41" s="3"/>
      <c r="J41" s="3"/>
      <c r="K41" s="29"/>
    </row>
    <row r="42" spans="1:15" x14ac:dyDescent="0.25">
      <c r="A42" s="3"/>
      <c r="G42" s="3"/>
      <c r="H42" s="3"/>
      <c r="I42" s="3"/>
      <c r="J42" s="3"/>
    </row>
    <row r="43" spans="1:15" x14ac:dyDescent="0.25">
      <c r="A43" s="3"/>
      <c r="G43" s="3"/>
      <c r="H43" s="3"/>
      <c r="I43" s="3"/>
      <c r="J43" s="3"/>
    </row>
    <row r="44" spans="1:15" x14ac:dyDescent="0.25">
      <c r="A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row>
  </sheetData>
  <mergeCells count="6">
    <mergeCell ref="B13:E13"/>
    <mergeCell ref="B9:E9"/>
    <mergeCell ref="B10:E10"/>
    <mergeCell ref="B11:E11"/>
    <mergeCell ref="B8:E8"/>
    <mergeCell ref="B12:E12"/>
  </mergeCells>
  <pageMargins left="0.7" right="0.7" top="0.75" bottom="0.75" header="0.3" footer="0.3"/>
  <pageSetup paperSize="9" scale="56"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view="pageBreakPreview" zoomScale="80" zoomScaleNormal="40" zoomScaleSheetLayoutView="80" workbookViewId="0">
      <selection activeCell="A3" sqref="A3"/>
    </sheetView>
  </sheetViews>
  <sheetFormatPr defaultColWidth="8.7109375" defaultRowHeight="15" x14ac:dyDescent="0.25"/>
  <cols>
    <col min="1" max="1" width="4.7109375" customWidth="1"/>
    <col min="2" max="2" width="5.7109375" customWidth="1"/>
    <col min="3" max="3" width="43.42578125" customWidth="1"/>
    <col min="4" max="4" width="15.42578125" customWidth="1"/>
    <col min="5" max="5" width="14.42578125" customWidth="1"/>
    <col min="6" max="6" width="50.5703125" customWidth="1"/>
    <col min="7" max="7" width="50.28515625" customWidth="1"/>
    <col min="8" max="8" width="48.28515625" customWidth="1"/>
  </cols>
  <sheetData>
    <row r="1" spans="1:10" ht="28.5" customHeight="1" x14ac:dyDescent="0.25">
      <c r="A1" s="3"/>
      <c r="B1" s="50"/>
      <c r="C1" s="138" t="str">
        <f>'Training Plan-Template'!D2</f>
        <v>Construction Quantity Surveyor</v>
      </c>
      <c r="D1" s="138"/>
      <c r="E1" s="138"/>
      <c r="F1" s="138"/>
      <c r="G1" s="138"/>
      <c r="H1" s="138"/>
      <c r="I1" s="138"/>
      <c r="J1" s="50"/>
    </row>
    <row r="2" spans="1:10" ht="28.5" customHeight="1" x14ac:dyDescent="0.25">
      <c r="A2" s="3"/>
      <c r="B2" s="50"/>
      <c r="C2" s="138" t="str">
        <f>'Training Plan-Template'!I6</f>
        <v>BSc (Hons) Construction Quantity Surveying Practice</v>
      </c>
      <c r="D2" s="138"/>
      <c r="E2" s="138"/>
      <c r="F2" s="138"/>
      <c r="G2" s="138"/>
      <c r="H2" s="138"/>
      <c r="I2" s="138"/>
      <c r="J2" s="50"/>
    </row>
    <row r="3" spans="1:10" ht="121.9" customHeight="1" x14ac:dyDescent="0.25">
      <c r="A3" s="3"/>
      <c r="B3" s="50"/>
      <c r="C3" s="137" t="str">
        <f>'Training Plan-Template'!R5</f>
        <v>The apprenticeship usually takes 3 and a half years (42 months) part-time to complete. This includes 36 months on programme, up to the gateway for End Point Assessment (EPA) and 6 months for EPA.  The EPA is deliverd after the full award of credit, by a third party independent organisation registered with the ESFA as an EPA Organisation. Apprentices attend the programme through BLOCK DELIVERY (tyically 4 blocks per year, 4.5 days in each block ]. Teaching &amp; learning will be face to face, with workplace learning supported with online anytime access resources. Applied work-based projects and 12 wekly Progress reviews equip and support you with the requisite knowledge, skills, and behaviours to meet  the Apprenticeship Standard.</v>
      </c>
      <c r="D3" s="137"/>
      <c r="E3" s="137"/>
      <c r="F3" s="137"/>
      <c r="G3" s="137"/>
      <c r="H3" s="137"/>
      <c r="I3" s="50"/>
      <c r="J3" s="50"/>
    </row>
    <row r="4" spans="1:10" s="32" customFormat="1" ht="69" customHeight="1" x14ac:dyDescent="0.25">
      <c r="A4" s="86"/>
      <c r="B4" s="136" t="s">
        <v>121</v>
      </c>
      <c r="C4" s="136"/>
      <c r="D4" s="136"/>
      <c r="E4" s="136"/>
      <c r="F4" s="136"/>
      <c r="G4" s="136"/>
      <c r="H4" s="136"/>
      <c r="I4" s="52"/>
      <c r="J4" s="52"/>
    </row>
    <row r="5" spans="1:10" ht="106.5" customHeight="1" x14ac:dyDescent="0.25">
      <c r="A5" s="3"/>
      <c r="B5" s="3"/>
      <c r="C5" s="3"/>
      <c r="D5" s="37" t="s">
        <v>122</v>
      </c>
      <c r="E5" s="38" t="s">
        <v>123</v>
      </c>
      <c r="F5" s="38" t="s">
        <v>124</v>
      </c>
      <c r="G5" s="38" t="s">
        <v>125</v>
      </c>
      <c r="H5" s="39" t="s">
        <v>126</v>
      </c>
      <c r="I5" s="3"/>
      <c r="J5" s="3"/>
    </row>
    <row r="6" spans="1:10" ht="124.15" customHeight="1" x14ac:dyDescent="0.25">
      <c r="A6" s="3"/>
      <c r="B6" s="135" t="s">
        <v>127</v>
      </c>
      <c r="C6" s="36" t="str">
        <f>'Training Plan-Template'!C16</f>
        <v>Legal frameworks for Construction</v>
      </c>
      <c r="D6" s="33">
        <f>'Training Plan-Template'!E16</f>
        <v>1</v>
      </c>
      <c r="E6" s="33">
        <f>'Training Plan-Template'!F16</f>
        <v>3</v>
      </c>
      <c r="F6" s="34" t="str">
        <f>'Training Plan-Template'!U16</f>
        <v xml:space="preserve">Review the relevant KSB's mapped to the module. Provide opportunities for the apprentice to develop understanding of English statute and common law (contract law and law of Tort) and the formation of contacts.  Review the health and safety legislation within the UK (CDM regs, HSAWA). </v>
      </c>
      <c r="G6" s="34" t="str">
        <f>'Training Plan-Template'!V16</f>
        <v>Provide opportunities for the apprentice to understand how to plan and manage site activities in line with safety legislation (eg creation of risk assessments and inspection documents).  Module to support the development of the Health &amp; Safety and construction technology KSB's.</v>
      </c>
      <c r="H6" s="35" t="str">
        <f>'Training Plan-Template'!W16</f>
        <v xml:space="preserve">Use the next progress review to monitor the development of evidence and engagement of health and safety requirements within their role.  Assist in ongoing CPD eg Health and safety workshops / seminars </v>
      </c>
      <c r="I6" s="3"/>
      <c r="J6" s="3"/>
    </row>
    <row r="7" spans="1:10" ht="95.1" customHeight="1" x14ac:dyDescent="0.25">
      <c r="A7" s="3"/>
      <c r="B7" s="135"/>
      <c r="C7" s="65" t="str">
        <f>'Training Plan-Template'!C17</f>
        <v xml:space="preserve">Technical building construction studies </v>
      </c>
      <c r="D7" s="66">
        <f>'Training Plan-Template'!E17</f>
        <v>4</v>
      </c>
      <c r="E7" s="66">
        <f>'Training Plan-Template'!F17</f>
        <v>5</v>
      </c>
      <c r="F7" s="67" t="str">
        <f>'Training Plan-Template'!U17</f>
        <v>Developing knowledge and skills around different building techniques and the structural performances of simple structures.</v>
      </c>
      <c r="G7" s="67" t="str">
        <f>'Training Plan-Template'!V17</f>
        <v>Undertake site visits to apply knowledge gained and understand why construction methods are used on different sites relating to construction technology KSB. Identify how health &amp; safety imapcts of construction methods used to meet KSB's.</v>
      </c>
      <c r="H7" s="68" t="str">
        <f>'Training Plan-Template'!W17</f>
        <v>Continue to gain experience on modern methods of construction, within the organisation or the industry.</v>
      </c>
      <c r="I7" s="3"/>
      <c r="J7" s="3"/>
    </row>
    <row r="8" spans="1:10" ht="151.15" customHeight="1" x14ac:dyDescent="0.25">
      <c r="A8" s="3"/>
      <c r="B8" s="135"/>
      <c r="C8" s="65" t="str">
        <f>'Training Plan-Template'!C18</f>
        <v>Portfolio Work Based Learning 3</v>
      </c>
      <c r="D8" s="66">
        <f>'Training Plan-Template'!E18</f>
        <v>1</v>
      </c>
      <c r="E8" s="66">
        <f>'Training Plan-Template'!F18</f>
        <v>10</v>
      </c>
      <c r="F8" s="67" t="str">
        <f>'Training Plan-Template'!U18</f>
        <v>Assist apprentice through onboarding exercises prior to commencing studies. Including discussion of the skills scan and the starting point exercise.  Assign a mentor to the apprentice if not in place. Review the KSB's set out for this pathway.</v>
      </c>
      <c r="G8" s="67" t="str">
        <f>'Training Plan-Template'!V18</f>
        <v>Mentor to have regular progess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v>
      </c>
      <c r="H8" s="68" t="str">
        <f>'Training Plan-Template'!W18</f>
        <v>Continue to monitor progress of all knowledge skills and behaviours, by prioritising your attendance at each Progress review (every 12 weeks).  Engage in the next Skill Scan Review to help your apprentice track progress (this will be released through MAYTAS Hub).</v>
      </c>
      <c r="I8" s="3"/>
      <c r="J8" s="3"/>
    </row>
    <row r="9" spans="1:10" ht="130.9" customHeight="1" x14ac:dyDescent="0.25">
      <c r="A9" s="3"/>
      <c r="B9" s="135"/>
      <c r="C9" s="65" t="str">
        <f>'Training Plan-Template'!C19</f>
        <v xml:space="preserve">Measurement </v>
      </c>
      <c r="D9" s="66">
        <f>'Training Plan-Template'!E19</f>
        <v>8</v>
      </c>
      <c r="E9" s="66">
        <f>'Training Plan-Template'!F19</f>
        <v>11</v>
      </c>
      <c r="F9" s="67" t="str">
        <f>'Training Plan-Template'!U19</f>
        <v>Mentor to support the apprentice to gain an understanding of the industry rules around measurement of building works and why these are used (NRM / CESSM). This module links directly to both the measurement KSB and the construction technology KSB as it is necessary to understand building methods to be able to carry out accurate measurements either on site or from drawings.</v>
      </c>
      <c r="G9" s="67" t="str">
        <f>'Training Plan-Template'!V19</f>
        <v>Apprentive to have the opportunity to shadow a Quantity Surveyor when undertaking measurement of quantites for costing purposes, assessing work in progress or possibly agreeing variations to support the appropriate KSB's.</v>
      </c>
      <c r="H9" s="68" t="str">
        <f>'Training Plan-Template'!W19</f>
        <v>Apprentice to apply the measurement techniques gained from the module within their role in accordance with the rules (NRM/CESSM).  This will lead to specification and desription writing to provide evidence relevant to the measurement and construction technology KSB.</v>
      </c>
      <c r="I9" s="3"/>
      <c r="J9" s="3"/>
    </row>
    <row r="10" spans="1:10" ht="95.1" customHeight="1" x14ac:dyDescent="0.25">
      <c r="A10" s="3"/>
      <c r="B10" s="135"/>
      <c r="C10" s="65" t="str">
        <f>'Training Plan-Template'!C20</f>
        <v>Sustainable building construction studies</v>
      </c>
      <c r="D10" s="66">
        <f>'Training Plan-Template'!E20</f>
        <v>13</v>
      </c>
      <c r="E10" s="66">
        <f>'Training Plan-Template'!F20</f>
        <v>17</v>
      </c>
      <c r="F10" s="67" t="str">
        <f>'Training Plan-Template'!U20</f>
        <v>Review the sustainable methods of construction incorpotated in design/specifications and on site. Identify sustainable mmaterials used on projects to gather evidence to meet the sustainability KSB.</v>
      </c>
      <c r="G10" s="67" t="str">
        <f>'Training Plan-Template'!V20</f>
        <v xml:space="preserve">Assess how the design process impacts on the materials used and specified to improve sustainability credentials.  </v>
      </c>
      <c r="H10" s="68" t="str">
        <f>'Training Plan-Template'!W20</f>
        <v>CPD events to keep up to date.</v>
      </c>
      <c r="I10" s="3"/>
      <c r="J10" s="3"/>
    </row>
    <row r="11" spans="1:10" ht="95.1" customHeight="1" x14ac:dyDescent="0.25">
      <c r="A11" s="3"/>
      <c r="B11" s="135"/>
      <c r="C11" s="65" t="str">
        <f>'Training Plan-Template'!C21</f>
        <v>Design project WBL 4</v>
      </c>
      <c r="D11" s="66">
        <f>'Training Plan-Template'!E21</f>
        <v>13</v>
      </c>
      <c r="E11" s="66">
        <f>'Training Plan-Template'!F21</f>
        <v>22</v>
      </c>
      <c r="F11" s="67" t="str">
        <f>'Training Plan-Template'!U21</f>
        <v>Be aware of the KSB's mapped against this module, the apprentice will be asked to produce a report based around a project proposal.</v>
      </c>
      <c r="G11" s="67" t="str">
        <f>'Training Plan-Template'!V21</f>
        <v>The module maps against a number of KSB's such as design development and building appraisals, producing a scope of works to meet the clients brief. Mentor to demonstate the costing and budgeting techniques are developed for projects pre-construction.</v>
      </c>
      <c r="H11" s="68" t="str">
        <f>'Training Plan-Template'!W21</f>
        <v>Shadow estimating team. Review how market and economic factors affect design and budgets</v>
      </c>
      <c r="I11" s="3"/>
      <c r="J11" s="3"/>
    </row>
    <row r="12" spans="1:10" x14ac:dyDescent="0.25">
      <c r="A12" s="3"/>
      <c r="B12" s="3"/>
      <c r="C12" s="79"/>
      <c r="D12" s="80"/>
      <c r="E12" s="80"/>
      <c r="F12" s="81"/>
      <c r="G12" s="81"/>
      <c r="H12" s="82"/>
      <c r="I12" s="3"/>
      <c r="J12" s="3"/>
    </row>
    <row r="13" spans="1:10" ht="95.1" customHeight="1" x14ac:dyDescent="0.25">
      <c r="A13" s="3"/>
      <c r="B13" s="135" t="s">
        <v>127</v>
      </c>
      <c r="C13" s="65" t="str">
        <f>'Training Plan-Template'!C23</f>
        <v xml:space="preserve">Building economics </v>
      </c>
      <c r="D13" s="66">
        <f>'Training Plan-Template'!E23</f>
        <v>20</v>
      </c>
      <c r="E13" s="66">
        <f>'Training Plan-Template'!F23</f>
        <v>21</v>
      </c>
      <c r="F13" s="67" t="str">
        <f>'Training Plan-Template'!U23</f>
        <v>Mentor to discuss development appraisal techniques used within the organistaion, and how market factors impact on design options.</v>
      </c>
      <c r="G13" s="67" t="str">
        <f>'Training Plan-Template'!V23</f>
        <v>Carry out cost analysis techniques and use comparative data for Cost Planning. Discuss the risk and return a developer/contractor would have to undertake when tendering for works.</v>
      </c>
      <c r="H13" s="68" t="str">
        <f>'Training Plan-Template'!W23</f>
        <v>CPD events to keep up to date.</v>
      </c>
      <c r="I13" s="3"/>
      <c r="J13" s="3"/>
    </row>
    <row r="14" spans="1:10" ht="119.45" customHeight="1" x14ac:dyDescent="0.25">
      <c r="A14" s="3"/>
      <c r="B14" s="135"/>
      <c r="C14" s="65" t="str">
        <f>'Training Plan-Template'!C24</f>
        <v>Construction contract administration</v>
      </c>
      <c r="D14" s="66">
        <f>'Training Plan-Template'!E24</f>
        <v>22</v>
      </c>
      <c r="E14" s="66">
        <f>'Training Plan-Template'!F24</f>
        <v>23</v>
      </c>
      <c r="F14" s="67" t="str">
        <f>'Training Plan-Template'!U24</f>
        <v>Provide an opportunity for apprentices understand the contractural and tendering arrangements for projects within the business to give them a basic understanding of how contracts are set up and managed on site.  The apprentice will gain knowledge relevant to the Procurement and Tednering and Contract Practice KSB's.</v>
      </c>
      <c r="G14" s="67" t="str">
        <f>'Training Plan-Template'!V24</f>
        <v xml:space="preserve">The apprentice to shadow / work with the QS within the business to see how the contract meets the 'dispute avoidance' KSB and demonstrate how the contract clauses are adminstered during the constuction process. </v>
      </c>
      <c r="H14" s="68" t="str">
        <f>'Training Plan-Template'!W24</f>
        <v>Use the next progress review to monitor the development of evidence and engagement against the Procurement and Tendering KSB and the Contract Practice KSB.  Assist in ongoing CPD.</v>
      </c>
      <c r="I14" s="3"/>
      <c r="J14" s="3"/>
    </row>
    <row r="15" spans="1:10" ht="95.1" customHeight="1" x14ac:dyDescent="0.25">
      <c r="A15" s="3"/>
      <c r="B15" s="135"/>
      <c r="C15" s="65" t="str">
        <f>'Training Plan-Template'!C25</f>
        <v>Building construction commercial studies</v>
      </c>
      <c r="D15" s="66">
        <f>'Training Plan-Template'!E25</f>
        <v>28</v>
      </c>
      <c r="E15" s="66">
        <f>'Training Plan-Template'!F25</f>
        <v>29</v>
      </c>
      <c r="F15" s="67" t="str">
        <f>'Training Plan-Template'!U25</f>
        <v>Develop an understanding of the financial strategy used by the business and how they compare to other sectors.</v>
      </c>
      <c r="G15" s="67" t="str">
        <f>'Training Plan-Template'!V25</f>
        <v>Apprentice to gain an understandng of how to set up a business by assessing the funding requirements and financial accounting techniques used to make it viable.</v>
      </c>
      <c r="H15" s="68" t="str">
        <f>'Training Plan-Template'!W25</f>
        <v>Shadow the core team to gain an understanding of the business strategy to meet the Financial Accounting KSB.</v>
      </c>
      <c r="I15" s="3"/>
      <c r="J15" s="3"/>
    </row>
    <row r="16" spans="1:10" ht="126" customHeight="1" x14ac:dyDescent="0.25">
      <c r="A16" s="3"/>
      <c r="B16" s="135"/>
      <c r="C16" s="65" t="str">
        <f>'Training Plan-Template'!C26</f>
        <v>Professional development - WBL 5</v>
      </c>
      <c r="D16" s="66">
        <f>'Training Plan-Template'!E26</f>
        <v>25</v>
      </c>
      <c r="E16" s="66">
        <f>'Training Plan-Template'!F26</f>
        <v>34</v>
      </c>
      <c r="F16" s="67" t="str">
        <f>'Training Plan-Template'!U26</f>
        <v xml:space="preserve">Mentor to gain an understanding of the EPA process to the support apprentice through Gateway. Continue regular review meetings with the apprentice to check progress and evidence gained against the KSB's, and ensure all evidence and requirements are in place to meet Gateway. Possibly meet with someone who has recently gone through the EPA process. </v>
      </c>
      <c r="G16" s="67" t="str">
        <f>'Training Plan-Template'!V26</f>
        <v xml:space="preserve">Provide apprentice the opportunity to reflect on their work place experiences where they have met a number of KSB's. Apprentice to present a work based problem they have overcome on site and presented for assessment with reflection. Carrying out this work will help the apprentice with communicating effective behaviour. </v>
      </c>
      <c r="H16" s="68" t="str">
        <f>'Training Plan-Template'!W26</f>
        <v>Mentor to offer ongoing support to the apprentice throughout the EPA process ensuring all EPA paperwork is completed, submitted and approved (working with the SHU work-based learning coach). Offer guidance on project proposal and structuring the summary of experience.  Provide the apprentice with opportunity to practice discussing the project in a formal setting to prepare for EPA.</v>
      </c>
      <c r="I16" s="3"/>
      <c r="J16" s="3"/>
    </row>
    <row r="17" spans="1:10" ht="109.9" customHeight="1" x14ac:dyDescent="0.25">
      <c r="A17" s="3"/>
      <c r="B17" s="135"/>
      <c r="C17" s="65" t="str">
        <f>'Training Plan-Template'!C27</f>
        <v>Research dissertation</v>
      </c>
      <c r="D17" s="66">
        <f>'Training Plan-Template'!E27</f>
        <v>25</v>
      </c>
      <c r="E17" s="66">
        <f>'Training Plan-Template'!F27</f>
        <v>34</v>
      </c>
      <c r="F17" s="67" t="str">
        <f>'Training Plan-Template'!U27</f>
        <v>This module could provide an opportunity for the mentor and the apprentice to reflect on their KSB's and highlight any that may need additional evidence. Discuss suitable topic areas that could be researched and would be of interest to the apprentice.</v>
      </c>
      <c r="G17" s="67" t="str">
        <f>'Training Plan-Template'!V27</f>
        <v>Support the apprentice / advise on managing time to meet key dates.  Provide opportunities to collect data. Ensure the topic area/title chosen covers the KSB's required for this pathway and could support the discussion task as part of their EPA.</v>
      </c>
      <c r="H17" s="68" t="str">
        <f>'Training Plan-Template'!W27</f>
        <v>Identify further areas of research via CPD events.</v>
      </c>
      <c r="I17" s="3"/>
      <c r="J17" s="3"/>
    </row>
    <row r="18" spans="1:10" x14ac:dyDescent="0.25">
      <c r="A18" s="3"/>
      <c r="B18" s="3"/>
      <c r="C18" s="79"/>
      <c r="D18" s="80"/>
      <c r="E18" s="80"/>
      <c r="F18" s="81"/>
      <c r="G18" s="81"/>
      <c r="H18" s="82"/>
      <c r="I18" s="3"/>
      <c r="J18" s="3"/>
    </row>
    <row r="19" spans="1:10" ht="95.1" customHeight="1" x14ac:dyDescent="0.25">
      <c r="A19" s="3"/>
      <c r="B19" s="78"/>
      <c r="C19" s="85" t="s">
        <v>128</v>
      </c>
      <c r="D19" s="83"/>
      <c r="E19" s="83"/>
      <c r="F19" s="84"/>
      <c r="G19" s="84"/>
      <c r="H19" s="84"/>
      <c r="I19" s="3"/>
      <c r="J19" s="3"/>
    </row>
    <row r="20" spans="1:10" x14ac:dyDescent="0.25">
      <c r="A20" s="3"/>
      <c r="B20" s="3"/>
      <c r="C20" s="3"/>
      <c r="D20" s="3"/>
      <c r="E20" s="3"/>
      <c r="F20" s="3"/>
      <c r="G20" s="3"/>
      <c r="H20" s="3"/>
      <c r="I20" s="3"/>
      <c r="J20" s="3"/>
    </row>
    <row r="21" spans="1:10" x14ac:dyDescent="0.25">
      <c r="A21" s="3"/>
      <c r="B21" s="3"/>
      <c r="C21" s="3"/>
      <c r="D21" s="3"/>
      <c r="E21" s="3"/>
      <c r="F21" s="3"/>
      <c r="G21" s="3"/>
      <c r="H21" s="3"/>
      <c r="I21" s="3"/>
      <c r="J21" s="3"/>
    </row>
  </sheetData>
  <mergeCells count="6">
    <mergeCell ref="B13:B17"/>
    <mergeCell ref="B4:H4"/>
    <mergeCell ref="C3:H3"/>
    <mergeCell ref="C1:I1"/>
    <mergeCell ref="C2:I2"/>
    <mergeCell ref="B6:B11"/>
  </mergeCells>
  <pageMargins left="0.7" right="0.7" top="0.75" bottom="0.75" header="0.3" footer="0.3"/>
  <pageSetup paperSize="9" scale="32"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A42B8146-D46B-48E5-A0D3-98E93C3B0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purl.org/dc/elements/1.1/"/>
    <ds:schemaRef ds:uri="http://schemas.microsoft.com/office/2006/metadata/properties"/>
    <ds:schemaRef ds:uri="e5dc7cd7-ca08-4e11-b371-89cc7425e745"/>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338e70c-3ca3-40b1-ba30-6ea23096f1b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2023-01-05T15:03:48Z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