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hidePivotFieldList="1"/>
  <mc:AlternateContent xmlns:mc="http://schemas.openxmlformats.org/markup-compatibility/2006">
    <mc:Choice Requires="x15">
      <x15ac:absPath xmlns:x15ac="http://schemas.microsoft.com/office/spreadsheetml/2010/11/ac" url="\\hallam.shu.ac.uk\fs\SLSStaff\DEEPStaff\Higher and Degree Apprenticeships\Applicant_Student Information\2022-2023\ACP\ACP Training Plans\RPL\ready to upload\"/>
    </mc:Choice>
  </mc:AlternateContent>
  <xr:revisionPtr revIDLastSave="0" documentId="8_{5E3BFCCD-DF2B-4B1F-ADBD-4BED8EDB03BD}" xr6:coauthVersionLast="47" xr6:coauthVersionMax="47" xr10:uidLastSave="{00000000-0000-0000-0000-000000000000}"/>
  <bookViews>
    <workbookView xWindow="-120" yWindow="-120" windowWidth="29040" windowHeight="15840" xr2:uid="{00000000-000D-0000-FFFF-FFFF00000000}"/>
  </bookViews>
  <sheets>
    <sheet name="Training Plan-Template" sheetId="12" r:id="rId1"/>
    <sheet name="OTJT breakdown &amp; Pie chart" sheetId="10" r:id="rId2"/>
    <sheet name="Employer Plan on a Page" sheetId="14" r:id="rId3"/>
  </sheets>
  <definedNames>
    <definedName name="_xlnm.Print_Area" localSheetId="2">'Employer Plan on a Page'!$A$1:$H$24</definedName>
    <definedName name="_xlnm.Print_Area" localSheetId="1">'OTJT breakdown &amp; Pie chart'!$B$1:$J$41</definedName>
    <definedName name="pub">#REF!</definedName>
    <definedName name="x">#REF!</definedName>
    <definedName name="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1" i="12" l="1"/>
  <c r="O31" i="12"/>
  <c r="N31" i="12"/>
  <c r="M31" i="12"/>
  <c r="L31" i="12"/>
  <c r="K31" i="12"/>
  <c r="J31" i="12"/>
  <c r="I8" i="12"/>
  <c r="B3" i="14"/>
  <c r="F2" i="10"/>
  <c r="B2" i="14"/>
  <c r="B1" i="14"/>
  <c r="G22" i="14"/>
  <c r="F22" i="14"/>
  <c r="E22" i="14"/>
  <c r="D22" i="14"/>
  <c r="C22" i="14"/>
  <c r="B22" i="14"/>
  <c r="G21" i="14"/>
  <c r="F21" i="14"/>
  <c r="E21" i="14"/>
  <c r="D21" i="14"/>
  <c r="C21" i="14"/>
  <c r="B21" i="14"/>
  <c r="G20" i="14"/>
  <c r="F20" i="14"/>
  <c r="E20" i="14"/>
  <c r="D20" i="14"/>
  <c r="C20" i="14"/>
  <c r="B20" i="14"/>
  <c r="V23" i="12" a="1"/>
  <c r="V23" i="12" s="1"/>
  <c r="G7" i="14"/>
  <c r="G8" i="14"/>
  <c r="G9" i="14"/>
  <c r="G10" i="14"/>
  <c r="G11" i="14"/>
  <c r="G13" i="14"/>
  <c r="G14" i="14"/>
  <c r="G15" i="14"/>
  <c r="G16" i="14"/>
  <c r="G17" i="14"/>
  <c r="G19" i="14"/>
  <c r="G6" i="14"/>
  <c r="F7" i="14"/>
  <c r="F8" i="14"/>
  <c r="F9" i="14"/>
  <c r="F10" i="14"/>
  <c r="F11" i="14"/>
  <c r="F13" i="14"/>
  <c r="F14" i="14"/>
  <c r="F15" i="14"/>
  <c r="F16" i="14"/>
  <c r="F17" i="14"/>
  <c r="F19" i="14"/>
  <c r="F6" i="14"/>
  <c r="C7" i="14"/>
  <c r="D7" i="14"/>
  <c r="C8" i="14"/>
  <c r="D8" i="14"/>
  <c r="C9" i="14"/>
  <c r="D9" i="14"/>
  <c r="C10" i="14"/>
  <c r="D10" i="14"/>
  <c r="C11" i="14"/>
  <c r="D11" i="14"/>
  <c r="C13" i="14"/>
  <c r="D13" i="14"/>
  <c r="C14" i="14"/>
  <c r="D14" i="14"/>
  <c r="C15" i="14"/>
  <c r="D15" i="14"/>
  <c r="C16" i="14"/>
  <c r="D16" i="14"/>
  <c r="C17" i="14"/>
  <c r="D17" i="14"/>
  <c r="C19" i="14"/>
  <c r="D19" i="14"/>
  <c r="D6" i="14"/>
  <c r="C6" i="14"/>
  <c r="E7" i="14"/>
  <c r="E8" i="14"/>
  <c r="E9" i="14"/>
  <c r="E10" i="14"/>
  <c r="E11" i="14"/>
  <c r="E13" i="14"/>
  <c r="E14" i="14"/>
  <c r="E15" i="14"/>
  <c r="E16" i="14"/>
  <c r="E17" i="14"/>
  <c r="E19" i="14"/>
  <c r="E6" i="14"/>
  <c r="B7" i="14"/>
  <c r="B8" i="14"/>
  <c r="B9" i="14"/>
  <c r="B10" i="14"/>
  <c r="B11" i="14"/>
  <c r="B13" i="14"/>
  <c r="B14" i="14"/>
  <c r="B15" i="14"/>
  <c r="B16" i="14"/>
  <c r="B17" i="14"/>
  <c r="B19" i="14"/>
  <c r="B6" i="14"/>
  <c r="L7" i="10"/>
  <c r="L6" i="10"/>
  <c r="L5" i="10"/>
  <c r="L3" i="10"/>
  <c r="L4" i="10"/>
  <c r="L2" i="10"/>
  <c r="F5" i="10"/>
  <c r="F9" i="10"/>
  <c r="M3" i="10" s="1"/>
  <c r="F10" i="10"/>
  <c r="M4" i="10" s="1"/>
  <c r="I8" i="10"/>
  <c r="M5" i="10" s="1"/>
  <c r="F8" i="10"/>
  <c r="M2" i="10" s="1"/>
  <c r="I28" i="12" l="1"/>
  <c r="I29" i="12"/>
  <c r="I27" i="12"/>
  <c r="I24" i="12"/>
  <c r="I25" i="12"/>
  <c r="I22" i="12"/>
  <c r="I23" i="12"/>
  <c r="I21" i="12"/>
  <c r="I19" i="12"/>
  <c r="I15" i="12"/>
  <c r="I16" i="12"/>
  <c r="I17" i="12"/>
  <c r="I18" i="12"/>
  <c r="I14" i="12"/>
  <c r="R29" i="12"/>
  <c r="Q29" i="12"/>
  <c r="R28" i="12"/>
  <c r="Q28" i="12"/>
  <c r="Q19" i="12"/>
  <c r="R19" i="12"/>
  <c r="F4" i="10"/>
  <c r="F6" i="10" s="1"/>
  <c r="R27" i="12"/>
  <c r="R25" i="12"/>
  <c r="Q24" i="12"/>
  <c r="R18" i="12"/>
  <c r="I31" i="12" l="1"/>
  <c r="R17" i="12"/>
  <c r="Q17" i="12"/>
  <c r="R24" i="12"/>
  <c r="Q25" i="12"/>
  <c r="Q18" i="12"/>
  <c r="Q27" i="12"/>
  <c r="R21" i="12"/>
  <c r="Q21" i="12"/>
  <c r="R22" i="12"/>
  <c r="Q22" i="12"/>
  <c r="R23" i="12"/>
  <c r="Q23" i="12"/>
  <c r="Q31" i="12" l="1"/>
  <c r="I9" i="10" s="1"/>
  <c r="M6" i="10" s="1"/>
  <c r="R31" i="12"/>
  <c r="I10" i="10" s="1"/>
  <c r="M7" i="10" s="1"/>
  <c r="I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<sst xmlns="http://schemas.openxmlformats.org/spreadsheetml/2006/main" count="202" uniqueCount="184">
  <si>
    <t>Apprenticeship Training Plan for:</t>
  </si>
  <si>
    <t>Health  Care Science - Cardiovascular, Respiratory and Sleep Sciences</t>
  </si>
  <si>
    <t>https://www.instituteforapprenticeships.org/apprenticeship-standards/healthcare-science-practitioner-integrated-degree-v1-0</t>
  </si>
  <si>
    <t>https://www.instituteforapprenticeships.org/media/1212/healthcare_science_practitioner.pdf</t>
  </si>
  <si>
    <t>Level of Delivery and EPA</t>
  </si>
  <si>
    <t>Colour coding key for Mapping Modules to the KSBs</t>
  </si>
  <si>
    <t>Mandatory Components:</t>
  </si>
  <si>
    <t>BSc (Hons) Healthcare Science: cardiovascular, Respiratory and Sleep Sciences</t>
  </si>
  <si>
    <t>Strong Direct Relationship</t>
  </si>
  <si>
    <t>Definite but lesser focus</t>
  </si>
  <si>
    <t>Duration of practical programme (months)</t>
  </si>
  <si>
    <t xml:space="preserve">BESE OPS CHECK: </t>
  </si>
  <si>
    <t xml:space="preserve"> (excluding Gateway period and EPA)</t>
  </si>
  <si>
    <t xml:space="preserve">The apprenticeship is usually delivered over 3 years. However, every apprentice is different and it will depend on their previous experience.
Participants typically attend college on a block week basis 3 or 4 times per year. The programme adopts a blended learning approach with modules delivered through a combination of lectures, class-based seminars and work-based learning facilitated through self-study and reflective practice.
The end-point assessment includes a readiness for practice test, a professional discussion based on the portfolio of evidence and a research project presentation and discussion.
</t>
  </si>
  <si>
    <t>Relevant but more contextual learning</t>
  </si>
  <si>
    <t>Off the Job Training Generic Target</t>
  </si>
  <si>
    <t>Off The Job Training Programme Specific Target</t>
  </si>
  <si>
    <t>(to be included in the ILR and delivered)</t>
  </si>
  <si>
    <t>Person Centred Care and Professional Practice: Behaviours</t>
  </si>
  <si>
    <t>Person Centred Care and Professional Practice: Knowledge and Understanding</t>
  </si>
  <si>
    <t>PPD Behaviours</t>
  </si>
  <si>
    <t>PPD Knowledge</t>
  </si>
  <si>
    <t>Health, Safety and Security Behaviours</t>
  </si>
  <si>
    <t>Health, Safety and Security Knowledge</t>
  </si>
  <si>
    <t>Quality Behaviour</t>
  </si>
  <si>
    <t>Quality Knowledge</t>
  </si>
  <si>
    <t>Technical Scientific Services :
Behaviour</t>
  </si>
  <si>
    <t>Technical Scientific Services :
Knowledge</t>
  </si>
  <si>
    <t>Clinical Care Behaviour</t>
  </si>
  <si>
    <t>Clinical Care Knowledge</t>
  </si>
  <si>
    <t>Audit/Service 
Improvement: Behaviour</t>
  </si>
  <si>
    <t>Audit/Service 
Improvement: Knowledge</t>
  </si>
  <si>
    <t>Research &amp; Innovation: Behaviour</t>
  </si>
  <si>
    <t>Research &amp; Innovation: Knowledge</t>
  </si>
  <si>
    <t>Leadership: Behaviour</t>
  </si>
  <si>
    <t>Leadership: Knowledge</t>
  </si>
  <si>
    <r>
      <rPr>
        <b/>
        <sz val="14"/>
        <color rgb="FFFFFFFF"/>
        <rFont val="Calibri"/>
        <family val="2"/>
      </rPr>
      <t xml:space="preserve">Modules 
</t>
    </r>
    <r>
      <rPr>
        <sz val="14"/>
        <color rgb="FFFFFFFF"/>
        <rFont val="Calibri"/>
        <family val="2"/>
      </rPr>
      <t>(and other mandated training if applicable)
(All SHU delivered unless stated in brackets)</t>
    </r>
  </si>
  <si>
    <t>Credits</t>
  </si>
  <si>
    <t>Start (month)</t>
  </si>
  <si>
    <t>End (month)</t>
  </si>
  <si>
    <t>RPL notes</t>
  </si>
  <si>
    <r>
      <rPr>
        <b/>
        <sz val="14"/>
        <color rgb="FFFFFFFF"/>
        <rFont val="Calibri"/>
        <family val="2"/>
      </rPr>
      <t xml:space="preserve">RPL 
</t>
    </r>
    <r>
      <rPr>
        <sz val="14"/>
        <color rgb="FFFFFFFF"/>
        <rFont val="Calibri"/>
        <family val="2"/>
      </rPr>
      <t>(No. hrs to reduce)</t>
    </r>
  </si>
  <si>
    <r>
      <rPr>
        <b/>
        <sz val="14"/>
        <color rgb="FFFFFFFF"/>
        <rFont val="Calibri"/>
        <family val="2"/>
      </rPr>
      <t xml:space="preserve">OTJT
</t>
    </r>
    <r>
      <rPr>
        <sz val="14"/>
        <color rgb="FFFFFFFF"/>
        <rFont val="Calibri"/>
        <family val="2"/>
      </rPr>
      <t>(pro rata to module)</t>
    </r>
  </si>
  <si>
    <t>Campus Lectures (1 hour each)</t>
  </si>
  <si>
    <t>Campus tutorial / seminar (1 hour each)</t>
  </si>
  <si>
    <t>Portfolio / KSB workshops</t>
  </si>
  <si>
    <t>On-line taught session (1 hour delivery)</t>
  </si>
  <si>
    <t xml:space="preserve">Timetabled student led working </t>
  </si>
  <si>
    <t>1:1 Supervision</t>
  </si>
  <si>
    <t>Project Based / Applied Learning to meet Module Assessment</t>
  </si>
  <si>
    <t>Time during working day to focus on assessment preparation</t>
  </si>
  <si>
    <t>Employer-led Training activities (including experiential and project based learning)</t>
  </si>
  <si>
    <t xml:space="preserve">Employer-Led Training Plan (including requirements for Gateway and/or EPA)
Before, during, after this module, what are the minimum commitment from employer in this Training Plan to meet the WBL Assessment  of the module and progress beyond towards EPA
What do we expect the employer to do to support a KSB-integrated curriculum and its assessment?
Take into account the variation in employer size and type
</t>
  </si>
  <si>
    <t xml:space="preserve">prevent discriminatory practice against patients/carers/colleagues </t>
  </si>
  <si>
    <t xml:space="preserve">ensure that the highest standards of person-centred care are practiced so that each person is treated with dignity and respect </t>
  </si>
  <si>
    <t xml:space="preserve">develop effective partnerships with patients, treating patients/carers/families with kindness and compassion </t>
  </si>
  <si>
    <t xml:space="preserve">identify ways of promoting good mental health/wellbeing </t>
  </si>
  <si>
    <t xml:space="preserve">use appropriate language to share complex technical information with the public/patients/colleagues, including giving/receiving feedback </t>
  </si>
  <si>
    <r>
      <t>how the NHS Constitution/</t>
    </r>
    <r>
      <rPr>
        <i/>
        <sz val="14"/>
        <color theme="1"/>
        <rFont val="Arial"/>
        <family val="2"/>
      </rPr>
      <t xml:space="preserve">GSP/HCPC Standards </t>
    </r>
    <r>
      <rPr>
        <sz val="14"/>
        <color theme="1"/>
        <rFont val="Arial"/>
        <family val="2"/>
      </rPr>
      <t xml:space="preserve">are used to support person-centred care </t>
    </r>
  </si>
  <si>
    <t xml:space="preserve">equality and diversity legislation, policies and local ways of working </t>
  </si>
  <si>
    <t xml:space="preserve">the importance of probity, honesty and integrity in all aspects of your professional practice </t>
  </si>
  <si>
    <t xml:space="preserve">the work of your department &amp; its impact on patient care through problem solving in the team </t>
  </si>
  <si>
    <t xml:space="preserve">how to involve patients and the public in HCS and in making choices about their care </t>
  </si>
  <si>
    <t xml:space="preserve">factors impacting on mental health and how to promote mental health and wellbeing </t>
  </si>
  <si>
    <t xml:space="preserve">how to use and teach others to use appropriate language/feedback to share information to patients/families with complex needs, including giving oral/written explanations </t>
  </si>
  <si>
    <t xml:space="preserve">critically reflect on your technical/non-technical practice, keeping knowledge and skills updated &amp; responding to appraisal/feedback </t>
  </si>
  <si>
    <t xml:space="preserve">work within your scope of practice as an autonomous practitioner, promote the professional development/training of junior colleagues </t>
  </si>
  <si>
    <t xml:space="preserve">models of critical reflection and self-reflection to enhance the quality of patient care you provide personally and as a team leader </t>
  </si>
  <si>
    <t xml:space="preserve">the underpinning theories and benefits to staff of excellent appraisal processes </t>
  </si>
  <si>
    <t xml:space="preserve">how to lead an appraisal/performance review and support the development of an action plan </t>
  </si>
  <si>
    <t xml:space="preserve">manage delegated junior staff training in security/health/safety practices that underpin their work, especially in infection control </t>
  </si>
  <si>
    <t xml:space="preserve">undertake delegated risk assessments &amp; implement changes </t>
  </si>
  <si>
    <t xml:space="preserve">legislation/policies/regulations relating to health and safety at work and your responsibilities </t>
  </si>
  <si>
    <t xml:space="preserve">risk assessment methodologies, including strategies for dissemination of the findings, and approaches to implementing the changes required </t>
  </si>
  <si>
    <t xml:space="preserve">strategically plan clinical and quality management processes </t>
  </si>
  <si>
    <t xml:space="preserve">undertake delegated clinical technical audits in your area of work </t>
  </si>
  <si>
    <t xml:space="preserve">quality management/improvement processes within the regulatory environment </t>
  </si>
  <si>
    <t xml:space="preserve">analysis, interpretation and communication of audit findings to promote quality </t>
  </si>
  <si>
    <t xml:space="preserve">independently analyse/interpret accurately clinical technical data </t>
  </si>
  <si>
    <t xml:space="preserve">be responsible for the safety and functioning of equipment </t>
  </si>
  <si>
    <t xml:space="preserve">present/explain technical results to other professionals &amp; patients </t>
  </si>
  <si>
    <t xml:space="preserve">coordinate drafting of SOPs &amp; updating techniques/procedures </t>
  </si>
  <si>
    <t xml:space="preserve">evaluate and implement solutions to clinical technical problems </t>
  </si>
  <si>
    <t xml:space="preserve">the underpinning scientific principles of investigations offered by HCS services </t>
  </si>
  <si>
    <t xml:space="preserve">the principles and practice of equipment management, maintenance, repair and safety </t>
  </si>
  <si>
    <t xml:space="preserve">how to draft and update SOPs </t>
  </si>
  <si>
    <t xml:space="preserve">technical skills teaching frameworks; assessment methods &amp; assessment of technical skills </t>
  </si>
  <si>
    <t xml:space="preserve">critical evaluation of the evidence base that underpins your clinical technical practice </t>
  </si>
  <si>
    <t xml:space="preserve">ensure that responsibilities for safeguarding and protecting patient confidentiality, including record keeping, are met </t>
  </si>
  <si>
    <t xml:space="preserve">conduct sensitive discussions with patients as required, including obtaining meaningful consent </t>
  </si>
  <si>
    <t xml:space="preserve">supervise the delivery of high quality clinical technical procedures </t>
  </si>
  <si>
    <t>"Duty of care" and safeguarding</t>
  </si>
  <si>
    <t xml:space="preserve">the appropriate support available in difficult situations or when a complaint is made </t>
  </si>
  <si>
    <t xml:space="preserve">the rights of patients with regard to giving informed &amp; meaningful consent when required </t>
  </si>
  <si>
    <t xml:space="preserve">the role and importance of the key factors influencing dignity/rights/privacy/confidentiality of patients/colleagues </t>
  </si>
  <si>
    <t xml:space="preserve">manage audit and/or service improvement programmes </t>
  </si>
  <si>
    <t xml:space="preserve">act on the outcomes of audit/service improvement programmes </t>
  </si>
  <si>
    <t xml:space="preserve">the governance/ethical frameworks applied to clinical audit </t>
  </si>
  <si>
    <t xml:space="preserve">continuous improvement principles for the delivery of high quality outcomes </t>
  </si>
  <si>
    <t xml:space="preserve">use research, reasoning and problem solving skills to support quality care improvements/innovation in your area of work </t>
  </si>
  <si>
    <t xml:space="preserve">the opportunities for research/innovation/implementation of change </t>
  </si>
  <si>
    <t xml:space="preserve">how to contribute to research and grant proposal writing as appropriate </t>
  </si>
  <si>
    <t xml:space="preserve">coordinate leadership activities across a HCS technical team </t>
  </si>
  <si>
    <t>advanced concepts of leadership and their application to practice</t>
  </si>
  <si>
    <t>BEFORE</t>
  </si>
  <si>
    <t>DURING</t>
  </si>
  <si>
    <t>AFTER</t>
  </si>
  <si>
    <t>Level 4</t>
  </si>
  <si>
    <t>Fundamentals of Healthcare Science</t>
  </si>
  <si>
    <t>Attend Training the Trainer event. Discuss module content and assessment and deadlines with apprentice</t>
  </si>
  <si>
    <t xml:space="preserve">Teaching and learning activities covered by SHU academic team. Ensure apprentice has study time to attend in block weeks and complete assignment - coursework due semester 1, exam at end of semester 2. Module content covers the physics, mathematics, genetics and bioinformatics related to healthcare science.  Opportunities for work based learning through discussion around technologies used, data analysis, patient pathways. </t>
  </si>
  <si>
    <t>Review performance on module in monthly review meeting and end of year review. Identify areas for study, leading into Instrumentation module in year 2</t>
  </si>
  <si>
    <t>Healthcare Science in Context</t>
  </si>
  <si>
    <t>Attend Training the Trainer event. Discuss module content and assessment plus deadlines for this</t>
  </si>
  <si>
    <t>Ensure apprentice has study time to attend in block weeks and complete assignment - coursework due semester 2. Module covers role of healthcare science, epidemiology, sociology of health and illness, developments and innovations. Provide opportunity to discuss in workplace scenarios.</t>
  </si>
  <si>
    <t>Review module performance in monthly progress review and end of year review. Identify areas for study. Reflect on application of content to KSBs. Leads into Research Methods in year 2</t>
  </si>
  <si>
    <t>Healthcare Science: Anatomy and Physiology</t>
  </si>
  <si>
    <t>Teaching and learning activities covered by SHU academic team. ensure apprentice has study time to attend in block weeks and complete assignment - coursework due semester 1, exam at end of semester 2. Module content covering anatomy and physiology of a range of systems. discuss topics learnt by Apprentice, apply to their role.</t>
  </si>
  <si>
    <t>Review module performance in monthly progress review and end of year review. Identify areas for study.  Leads into Pathology of Common Cardio and Resp Conditions in year 2</t>
  </si>
  <si>
    <t>Professional Practice 1</t>
  </si>
  <si>
    <t>Support the Skills scan accuracy and the Apprentice's attempt at the Starting Point Exercise
Attend Training the Trainer event. Discuss module content and assessment with apprentice and WBLC plus deadlines for this. Familiarise with KSBs. Plan for study.</t>
  </si>
  <si>
    <t>Help the Apprentice to complete a Skill Scan Review in the first three weeks of the Apprenticeship.
Introduce concepts and theories to support development of reflective practice skills.Ensure Apprentice has time to attend block weeks. Support opportunities for work based learning from everyday situations. Module content includes: patient centred care, legal and ethical issues, communication, CPD, GSP, regulatory standards, apprenticeship requirements. Module handbook gives full details. Discuss with apprentice at monthly meetings, discuss possible scenarios for reflective practice. Module begins preparation of professional portfolio building towards EPA. Discuss with WBLC in 3-way reviews. Portfolio deadline semester 3</t>
  </si>
  <si>
    <t>Review outcomes and progress along KSB development. Identify any learning needs to work towards Professional Practice 2. Review Skills scan</t>
  </si>
  <si>
    <t xml:space="preserve">Scientific Basis of Healthcare Science: Cardiovascular Science / 
</t>
  </si>
  <si>
    <t>Attend Training the Trainer event. Discuss module content and assessment  and deadlines with apprentice and clinical tutor. Plan secondary placement</t>
  </si>
  <si>
    <t xml:space="preserve">Teaching and learning activities with SHU clinical team on block weeks, collection of required competencies. Written assignment also completed in semester 2. Plan for completion of competencies - need secondary placement to complete both cardio and respiratory. Use monthly meetings to check on progress and aim to achieve milestones set in module guidance. Discuss with clinical tutor as necessary. </t>
  </si>
  <si>
    <t>Review outcomes, identify issues that may delay competency collection - level 5 competency is own discipline.</t>
  </si>
  <si>
    <t>Scientific Basis of Healthcare Science: Respiratory and Sleep Sciences</t>
  </si>
  <si>
    <t>Attend Training the Trainer event. Discuss module content and assessment and deadlines with apprentice and clinical tutor. Plan secondary placement</t>
  </si>
  <si>
    <t>Teaching and learning activities with SHU clinical team on block weeks, collection of required competencies. Written assignment also completed in semester 2. Plan for completion of competencies - need secondary placement to complete both cardio and respiratory. Use monthly meetings to check on progress and aim to achieve milestones set in module guidance. Discuss with clinical tutor as necessary.</t>
  </si>
  <si>
    <t>Level 5</t>
  </si>
  <si>
    <t>Instrumentation Signal Processing and Imaging</t>
  </si>
  <si>
    <t>Attend Training the Trainer event. Discuss module content and assessment with apprentice. Plan for opportunities to get first-hand experience (observation, discussion) of some of content topics.</t>
  </si>
  <si>
    <t>Module is aiming to develop understanding of the principles, risks and quality assurance of measurements carried out. Provide opportunities for Apprentice to discuss and explore the underlying principles of investigative methods in everyday practice. also where possible opportunities to observe, discuss with other practitioners, other measurement techniques carried out on patients they may encounter</t>
  </si>
  <si>
    <t xml:space="preserve">Review outcomes, discuss any areas of challenge. Has this highlighted possible specialisation choices for project or AST or post-graduation? </t>
  </si>
  <si>
    <t>Pathology of Common Cardiovascular Respiratory and Sleep Conditions</t>
  </si>
  <si>
    <t xml:space="preserve">Attend Training the Trainer event. Discuss module content and assessment with apprentice. </t>
  </si>
  <si>
    <t>Module is developing the knowledge from the anatomy and physiology module with a focus on cardiac and respiratory/sleep conditions. Provide opportunity to discuss pathology of cases where appropriate and encourage, interaction with other healthcare professionals to gain understanding of patient pathways.</t>
  </si>
  <si>
    <t>Review content and outcome. Highlight any area for further learning or development prior to level 6.</t>
  </si>
  <si>
    <t>Professional Practice 2</t>
  </si>
  <si>
    <t xml:space="preserve">Work with the Apprentice to review their updated Skill Scan and overall progress since the start of the Apprenticeship and looking ahead to the End Point Assessment
Attend Training the Trainer event. Discuss module content and assessment with apprentice and WBLC plus deadlines for this. Familiarise with KSBs. Plan for study and any required experiecnes such as teaching activities. </t>
  </si>
  <si>
    <t>Ensure Apprentice has time to attend block weeks. Oppportunities for work based learning from everyday situations. Module content includes: leadership of HCS, patient wellbeing, equality, diversity, safeguarding, teaching skills, communication  Module booklet has full details. Discuss with apprentice at monthly meetings, discuss possible scenarios for reflective practice. Module continues work on preparation of professional portfolio building towards EPA. Regularly discuss possible material for EPA showcase. Discuss with WBLC in 3-way reviews. Portfolio deadline semester 3</t>
  </si>
  <si>
    <t>Review outcomes, assess KSB progress overall, review EPA evidence collection. Identify leadership opportunities if not already in place. Discuss possible topics for Advanced Specialist Topics module</t>
  </si>
  <si>
    <t>Research Methods</t>
  </si>
  <si>
    <t xml:space="preserve">Attend Training the Trainer event. Discuss module content and assessment  and deadlines with apprentice.  </t>
  </si>
  <si>
    <t>The module is aiming to promote an understanding of the role of research in the NHS and the  regulations around this as well as project planning and data analysis. Discuss content at monthly progress reviews, provide opportunity to apply content e.g. data analysis, audit, review of guidelines, ethical issues. Starts to feed into research, innovation and leadership areas of standard.</t>
  </si>
  <si>
    <t>Review outcomes, look forward to research project in final year. Identify possible areas for research</t>
  </si>
  <si>
    <t>Cardiac Physiology
/
Respiratory and Sleep Physiology</t>
  </si>
  <si>
    <t xml:space="preserve">Attend Training the Trainer event. Discuss module content and assessment  and deadlines with apprentice and clinical tutor. </t>
  </si>
  <si>
    <t>Support completion of required competencies in workplace. Discuss at monthly review meetings with apprentice and clinical tutor. Discuss possible scenarios for EPA evidence. Deadline semester 3</t>
  </si>
  <si>
    <t>Review outcomes, continue to provide opportunities for learning. Encourage continued reflection on practice.</t>
  </si>
  <si>
    <t>Level 6</t>
  </si>
  <si>
    <t>Advanced Specialist Topics in Cardiovascular or Respiratory and Sleep Science</t>
  </si>
  <si>
    <t xml:space="preserve">Attend Training the Trainer event. Discuss module content and assessment  and deadlines with apprentice. Decide on the topic to be covered. </t>
  </si>
  <si>
    <t>Support for writing up and structure of work from SHU. Provide opportunities in workplace to  complete assignment e.g. interacting with other departments, attending meetings etc.</t>
  </si>
  <si>
    <t>Review outcomes, consider how this can contribute to EPA. Continue support on clinical portfolio and EPA preparation</t>
  </si>
  <si>
    <t>Research Project</t>
  </si>
  <si>
    <t>Support pre-project preparation, topic selection, risk assessment and ethics submissions</t>
  </si>
  <si>
    <t>Support data collection for project. Include updates on progress in monthly review meetings. Support for writing up is provided by SHU project team. Support for data analysis, advise on local support e.g. for statistical analysis, SHU team also provide support on data analysis.</t>
  </si>
  <si>
    <t>Discuss outcomes, support in preparing for EPA, presentation needs further development. How does the project  fulfil standard? Provide opportunities to present and discuss the project with colleagues</t>
  </si>
  <si>
    <t>Professional Practice 3</t>
  </si>
  <si>
    <t>Support the Apprentice's review of their revised Skill Scan to gauge progress from the start of the Apprenticeship and readiness for End Point Assesment
Attend Training the Trainer event. Discuss module content and assessment with apprentice and WBLC plus deadlines for this.</t>
  </si>
  <si>
    <t>Teaching and learning activities with SHU academic and clinical team. Ensure Apprentice has time to attend block weeks. Opportunities for work based learning from everyday situations. Module content includes: HCS partnerships, giving and receiving feedback, record keeping, inter professional learning, see module handbook for full details. Discuss with apprentice at monthly meetings, discuss possible scenarios for reflective practice. Module includes preparation  of professional portfolio building towards EPA. EPA tab in portfolio should form part of regular discussions. Discuss with WBLC in 3-way reviews. Portfolio deadline semester 2</t>
  </si>
  <si>
    <t>Discuss outcomes, EPA showcase still in progress until EPA complete. Discuss content of this.</t>
  </si>
  <si>
    <t xml:space="preserve">Applying Cardiac Physiology in Practice
/
Applying Respiratory and Sleep Physiology in Practice
</t>
  </si>
  <si>
    <t>Attend Training the Trainer event. Discuss module content and assessment  and deadlines with apprentice and clinical tutor. Plan schedule for completion of clinical work.</t>
  </si>
  <si>
    <t>Support provided by workplace to complete clinical work. Monitor plans and progress for competency completion. Discuss with clinical tutor and apprentice. deadline semester 2. Discuss possible scenarios to include in EPA showcase</t>
  </si>
  <si>
    <t>On successful completion of this module the apprenticeship is complete. Discuss their future career plans and expectations.</t>
  </si>
  <si>
    <t>Key for Integrated Apprenticeships:</t>
  </si>
  <si>
    <t>Gateway Module is shaded blue</t>
  </si>
  <si>
    <t>EPA Module is Shaded Red</t>
  </si>
  <si>
    <t>Apprenticeship Standard:</t>
  </si>
  <si>
    <t>Healthcare Science Practitioner</t>
  </si>
  <si>
    <t>Data:</t>
  </si>
  <si>
    <t>Total Off The Job Training at full delivery:</t>
  </si>
  <si>
    <t xml:space="preserve">Recognised Prior Learning (RPL) </t>
  </si>
  <si>
    <t>Revised OTJT total after RPL deduction:</t>
  </si>
  <si>
    <t>DATA CALCULATIONS
DO NOT PRINT</t>
  </si>
  <si>
    <t>Employer Led Off The Job Training</t>
  </si>
  <si>
    <t>Module Duration
 (Start)</t>
  </si>
  <si>
    <t>Module Duration
 (End))</t>
  </si>
  <si>
    <r>
      <t xml:space="preserve">Employer-led activities </t>
    </r>
    <r>
      <rPr>
        <b/>
        <i/>
        <sz val="14"/>
        <color rgb="FFFFFFFF"/>
        <rFont val="Calibri"/>
        <family val="2"/>
        <scheme val="minor"/>
      </rPr>
      <t>before</t>
    </r>
    <r>
      <rPr>
        <b/>
        <sz val="14"/>
        <color rgb="FFFFFFFF"/>
        <rFont val="Calibri"/>
        <family val="2"/>
        <scheme val="minor"/>
      </rPr>
      <t xml:space="preserve"> modules</t>
    </r>
  </si>
  <si>
    <r>
      <t xml:space="preserve">Employer-led activities </t>
    </r>
    <r>
      <rPr>
        <b/>
        <i/>
        <sz val="14"/>
        <color rgb="FFFFFFFF"/>
        <rFont val="Calibri"/>
        <family val="2"/>
        <scheme val="minor"/>
      </rPr>
      <t>during</t>
    </r>
    <r>
      <rPr>
        <b/>
        <sz val="14"/>
        <color rgb="FFFFFFFF"/>
        <rFont val="Calibri"/>
        <family val="2"/>
        <scheme val="minor"/>
      </rPr>
      <t xml:space="preserve"> modules</t>
    </r>
  </si>
  <si>
    <r>
      <t xml:space="preserve">Employer-led activities </t>
    </r>
    <r>
      <rPr>
        <b/>
        <i/>
        <sz val="14"/>
        <color rgb="FFFFFFFF"/>
        <rFont val="Calibri"/>
        <family val="2"/>
        <scheme val="minor"/>
      </rPr>
      <t>after</t>
    </r>
    <r>
      <rPr>
        <b/>
        <sz val="14"/>
        <color rgb="FFFFFFFF"/>
        <rFont val="Calibri"/>
        <family val="2"/>
        <scheme val="minor"/>
      </rPr>
      <t xml:space="preserve"> modules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</si>
</sst>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1"/>
      <color theme="1"/>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sz val="8"/>
      <name val="Calibri"/>
      <family val="2"/>
      <scheme val="minor"/>
    </font>
    <font>
      <sz val="9"/>
      <color theme="1"/>
      <name val="Calibri"/>
      <family val="2"/>
      <scheme val="minor"/>
    </font>
    <font>
      <b/>
      <sz val="14"/>
      <color theme="0"/>
      <name val="Calibri"/>
      <family val="2"/>
      <scheme val="minor"/>
    </font>
    <font>
      <sz val="14"/>
      <color theme="0"/>
      <name val="Calibri"/>
      <family val="2"/>
      <scheme val="minor"/>
    </font>
    <font>
      <sz val="12"/>
      <color theme="0"/>
      <name val="Calibri"/>
      <family val="2"/>
      <scheme val="minor"/>
    </font>
    <font>
      <sz val="11"/>
      <color rgb="FF000000"/>
      <name val="Calibri"/>
      <family val="2"/>
    </font>
    <font>
      <sz val="14"/>
      <color rgb="FF000000"/>
      <name val="Calibri"/>
      <family val="2"/>
      <scheme val="minor"/>
    </font>
    <font>
      <b/>
      <sz val="14"/>
      <color rgb="FFFFFFFF"/>
      <name val="Calibri"/>
      <family val="2"/>
    </font>
    <font>
      <sz val="14"/>
      <color rgb="FFFFFFFF"/>
      <name val="Calibri"/>
      <family val="2"/>
    </font>
    <font>
      <sz val="11"/>
      <color rgb="FFFFFFFF"/>
      <name val="Calibri"/>
      <family val="2"/>
      <scheme val="minor"/>
    </font>
    <font>
      <sz val="18"/>
      <color theme="0"/>
      <name val="Calibri"/>
      <family val="2"/>
      <scheme val="minor"/>
    </font>
    <font>
      <sz val="18"/>
      <color theme="1"/>
      <name val="Calibri"/>
      <family val="2"/>
      <scheme val="minor"/>
    </font>
    <font>
      <sz val="20"/>
      <color theme="1"/>
      <name val="Calibri"/>
      <family val="2"/>
      <scheme val="minor"/>
    </font>
    <font>
      <b/>
      <sz val="16"/>
      <color theme="1"/>
      <name val="Calibri"/>
      <family val="2"/>
      <scheme val="minor"/>
    </font>
    <font>
      <sz val="14"/>
      <color theme="1"/>
      <name val="Arial"/>
      <family val="2"/>
    </font>
    <font>
      <i/>
      <sz val="14"/>
      <color theme="1"/>
      <name val="Arial"/>
      <family val="2"/>
    </font>
    <font>
      <u/>
      <sz val="11"/>
      <color theme="10"/>
      <name val="Calibri"/>
      <family val="2"/>
      <scheme val="minor"/>
    </font>
    <font>
      <u/>
      <sz val="14"/>
      <color theme="10"/>
      <name val="Calibri"/>
      <family val="2"/>
      <scheme val="minor"/>
    </font>
    <font>
      <sz val="14"/>
      <color rgb="FFFF0000"/>
      <name val="Calibri"/>
      <family val="2"/>
      <scheme val="minor"/>
    </font>
    <font>
      <sz val="11"/>
      <color rgb="FFFF0000"/>
      <name val="Calibri"/>
      <family val="2"/>
      <scheme val="minor"/>
    </font>
    <font>
      <sz val="16"/>
      <color theme="1"/>
      <name val="Calibri"/>
      <family val="2"/>
      <scheme val="minor"/>
    </font>
    <font>
      <b/>
      <sz val="14"/>
      <color rgb="FFFFFFFF"/>
      <name val="Calibri"/>
      <family val="2"/>
      <scheme val="minor"/>
    </font>
    <font>
      <b/>
      <i/>
      <sz val="14"/>
      <color rgb="FFFFFFFF"/>
      <name val="Calibri"/>
      <family val="2"/>
      <scheme val="minor"/>
    </font>
    <font>
      <sz val="12"/>
      <color rgb="FF000000"/>
      <name val="Calibri"/>
      <family val="2"/>
    </font>
    <font>
      <b/>
      <sz val="14"/>
      <color rgb="FF000000"/>
      <name val="Calibri"/>
      <family val="2"/>
    </font>
    <font>
      <sz val="14"/>
      <color rgb="FF000000"/>
      <name val="Calibri"/>
      <family val="2"/>
    </font>
    <font>
      <sz val="11"/>
      <color rgb="FF808080"/>
      <name val="Calibri"/>
      <family val="2"/>
      <scheme val="minor"/>
    </font>
    <font>
      <sz val="11"/>
      <color rgb="FF000000"/>
      <name val="Calibri"/>
      <family val="2"/>
    </font>
    <font>
      <sz val="11"/>
      <color rgb="FF000000"/>
      <name val="Calibri"/>
      <family val="2"/>
      <scheme val="minor"/>
    </font>
  </fonts>
  <fills count="23">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rgb="FF00B050"/>
        <bgColor indexed="64"/>
      </patternFill>
    </fill>
    <fill>
      <patternFill patternType="solid">
        <fgColor rgb="FF92D050"/>
        <bgColor indexed="64"/>
      </patternFill>
    </fill>
    <fill>
      <patternFill patternType="solid">
        <fgColor theme="1" tint="0.249977111117893"/>
        <bgColor indexed="64"/>
      </patternFill>
    </fill>
    <fill>
      <patternFill patternType="solid">
        <fgColor rgb="FFB8084F"/>
        <bgColor indexed="64"/>
      </patternFill>
    </fill>
    <fill>
      <patternFill patternType="solid">
        <fgColor rgb="FF002060"/>
        <bgColor indexed="64"/>
      </patternFill>
    </fill>
    <fill>
      <patternFill patternType="solid">
        <fgColor rgb="FFFF0000"/>
        <bgColor indexed="64"/>
      </patternFill>
    </fill>
    <fill>
      <patternFill patternType="solid">
        <fgColor rgb="FFD9D9D9"/>
        <bgColor indexed="64"/>
      </patternFill>
    </fill>
    <fill>
      <patternFill patternType="solid">
        <fgColor rgb="FFFFFF00"/>
        <bgColor indexed="64"/>
      </patternFill>
    </fill>
    <fill>
      <patternFill patternType="solid">
        <fgColor theme="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808080"/>
        <bgColor indexed="64"/>
      </patternFill>
    </fill>
    <fill>
      <patternFill patternType="solid">
        <fgColor rgb="FFFFFFFF"/>
        <bgColor indexed="64"/>
      </patternFill>
    </fill>
    <fill>
      <patternFill patternType="solid">
        <fgColor rgb="FFFFFFFF"/>
        <bgColor rgb="FF000000"/>
      </patternFill>
    </fill>
    <fill>
      <patternFill patternType="solid">
        <fgColor rgb="FF00B050"/>
        <bgColor rgb="FF000000"/>
      </patternFill>
    </fill>
    <fill>
      <patternFill patternType="solid">
        <fgColor rgb="FF92D050"/>
        <bgColor rgb="FF000000"/>
      </patternFill>
    </fill>
    <fill>
      <patternFill patternType="solid">
        <fgColor rgb="FFFFC000"/>
        <bgColor rgb="FF000000"/>
      </patternFill>
    </fill>
  </fills>
  <borders count="54">
    <border>
      <left/>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ashed">
        <color auto="1"/>
      </left>
      <right style="dashed">
        <color auto="1"/>
      </right>
      <top/>
      <bottom style="dashed">
        <color auto="1"/>
      </bottom>
      <diagonal/>
    </border>
    <border>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hair">
        <color auto="1"/>
      </top>
      <bottom style="thin">
        <color rgb="FF000000"/>
      </bottom>
      <diagonal/>
    </border>
    <border>
      <left style="hair">
        <color auto="1"/>
      </left>
      <right style="hair">
        <color auto="1"/>
      </right>
      <top style="hair">
        <color auto="1"/>
      </top>
      <bottom style="thin">
        <color rgb="FF000000"/>
      </bottom>
      <diagonal/>
    </border>
    <border>
      <left style="hair">
        <color auto="1"/>
      </left>
      <right style="medium">
        <color auto="1"/>
      </right>
      <top style="hair">
        <color auto="1"/>
      </top>
      <bottom style="thin">
        <color rgb="FF000000"/>
      </bottom>
      <diagonal/>
    </border>
    <border>
      <left/>
      <right style="medium">
        <color auto="1"/>
      </right>
      <top/>
      <bottom/>
      <diagonal/>
    </border>
    <border>
      <left/>
      <right/>
      <top style="dashed">
        <color indexed="64"/>
      </top>
      <bottom style="dashed">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dashed">
        <color indexed="64"/>
      </bottom>
      <diagonal/>
    </border>
    <border>
      <left/>
      <right style="thin">
        <color rgb="FF000000"/>
      </right>
      <top/>
      <bottom style="dashed">
        <color indexed="64"/>
      </bottom>
      <diagonal/>
    </border>
    <border>
      <left style="thin">
        <color rgb="FF000000"/>
      </left>
      <right/>
      <top style="dashed">
        <color indexed="64"/>
      </top>
      <bottom style="dashed">
        <color indexed="64"/>
      </bottom>
      <diagonal/>
    </border>
    <border>
      <left/>
      <right style="thin">
        <color rgb="FF000000"/>
      </right>
      <top style="dashed">
        <color indexed="64"/>
      </top>
      <bottom style="dashed">
        <color indexed="64"/>
      </bottom>
      <diagonal/>
    </border>
    <border>
      <left style="thin">
        <color rgb="FF000000"/>
      </left>
      <right/>
      <top style="dashed">
        <color indexed="64"/>
      </top>
      <bottom style="thin">
        <color rgb="FF000000"/>
      </bottom>
      <diagonal/>
    </border>
    <border>
      <left/>
      <right/>
      <top style="dashed">
        <color indexed="64"/>
      </top>
      <bottom style="thin">
        <color rgb="FF000000"/>
      </bottom>
      <diagonal/>
    </border>
    <border>
      <left/>
      <right style="thin">
        <color rgb="FF000000"/>
      </right>
      <top style="dashed">
        <color indexed="64"/>
      </top>
      <bottom style="thin">
        <color rgb="FF000000"/>
      </bottom>
      <diagonal/>
    </border>
  </borders>
  <cellStyleXfs count="2">
    <xf numFmtId="0" fontId="0" fillId="0" borderId="0"/>
    <xf numFmtId="0" fontId="20" fillId="0" borderId="0" applyNumberFormat="0" applyFill="0" applyBorder="0" applyAlignment="0" applyProtection="0"/>
  </cellStyleXfs>
  <cellXfs count="153">
    <xf numFmtId="0" fontId="0" fillId="0" borderId="0" xfId="0"/>
    <xf numFmtId="0" fontId="3" fillId="0" borderId="0" xfId="0" applyFont="1"/>
    <xf numFmtId="0" fontId="5" fillId="0" borderId="0" xfId="0" applyFont="1"/>
    <xf numFmtId="0" fontId="0" fillId="5" borderId="0" xfId="0" applyFill="1"/>
    <xf numFmtId="0" fontId="5" fillId="5" borderId="0" xfId="0" applyFont="1" applyFill="1"/>
    <xf numFmtId="0" fontId="3" fillId="5" borderId="0" xfId="0" applyFont="1" applyFill="1"/>
    <xf numFmtId="0" fontId="0" fillId="3" borderId="0" xfId="0" applyFill="1" applyAlignment="1">
      <alignment wrapText="1"/>
    </xf>
    <xf numFmtId="0" fontId="0" fillId="8" borderId="8" xfId="0" applyFill="1" applyBorder="1"/>
    <xf numFmtId="0" fontId="0" fillId="8" borderId="9" xfId="0" applyFill="1" applyBorder="1"/>
    <xf numFmtId="0" fontId="5" fillId="8" borderId="7" xfId="0" applyFont="1" applyFill="1" applyBorder="1"/>
    <xf numFmtId="0" fontId="0" fillId="8" borderId="11" xfId="0" applyFill="1" applyBorder="1" applyAlignment="1">
      <alignment vertical="center"/>
    </xf>
    <xf numFmtId="0" fontId="1" fillId="5" borderId="0" xfId="0" applyFont="1" applyFill="1"/>
    <xf numFmtId="0" fontId="2" fillId="5" borderId="0" xfId="0" applyFont="1" applyFill="1"/>
    <xf numFmtId="0" fontId="2" fillId="5" borderId="0" xfId="0" applyFont="1" applyFill="1" applyAlignment="1">
      <alignment horizontal="left"/>
    </xf>
    <xf numFmtId="0" fontId="0" fillId="8" borderId="13" xfId="0" applyFill="1" applyBorder="1"/>
    <xf numFmtId="0" fontId="6" fillId="8" borderId="15" xfId="0" applyFont="1" applyFill="1" applyBorder="1" applyAlignment="1">
      <alignment horizontal="center" vertical="center"/>
    </xf>
    <xf numFmtId="0" fontId="0" fillId="2" borderId="11" xfId="0" applyFill="1" applyBorder="1" applyAlignment="1">
      <alignment horizontal="center" vertical="center" wrapText="1"/>
    </xf>
    <xf numFmtId="164" fontId="0" fillId="2" borderId="11" xfId="0" applyNumberFormat="1" applyFill="1" applyBorder="1" applyAlignment="1">
      <alignment horizontal="center" vertical="center"/>
    </xf>
    <xf numFmtId="164" fontId="0" fillId="8" borderId="11" xfId="0" applyNumberFormat="1" applyFill="1" applyBorder="1" applyAlignment="1">
      <alignment vertical="center"/>
    </xf>
    <xf numFmtId="0" fontId="0" fillId="8" borderId="10" xfId="0" applyFill="1" applyBorder="1" applyAlignment="1">
      <alignment vertical="center" wrapText="1"/>
    </xf>
    <xf numFmtId="0" fontId="0" fillId="8" borderId="14" xfId="0" applyFill="1" applyBorder="1" applyAlignment="1">
      <alignment vertical="center" wrapText="1"/>
    </xf>
    <xf numFmtId="0" fontId="8" fillId="9" borderId="14" xfId="0" applyFont="1" applyFill="1" applyBorder="1" applyAlignment="1">
      <alignment horizontal="center" vertical="center" wrapText="1"/>
    </xf>
    <xf numFmtId="0" fontId="0" fillId="8" borderId="14" xfId="0" applyFill="1" applyBorder="1" applyAlignment="1">
      <alignment horizontal="center" vertical="center" wrapText="1"/>
    </xf>
    <xf numFmtId="0" fontId="7" fillId="10" borderId="10" xfId="0" applyFont="1" applyFill="1" applyBorder="1" applyAlignment="1">
      <alignment vertical="center" wrapText="1"/>
    </xf>
    <xf numFmtId="0" fontId="7" fillId="11" borderId="12" xfId="0" applyFont="1" applyFill="1" applyBorder="1" applyAlignment="1">
      <alignment vertical="center" wrapText="1"/>
    </xf>
    <xf numFmtId="0" fontId="5" fillId="8" borderId="17" xfId="0" applyFont="1" applyFill="1" applyBorder="1"/>
    <xf numFmtId="0" fontId="2" fillId="2" borderId="16" xfId="0" applyFont="1" applyFill="1" applyBorder="1" applyAlignment="1">
      <alignment horizontal="center" textRotation="90" wrapText="1"/>
    </xf>
    <xf numFmtId="164" fontId="0" fillId="2" borderId="11" xfId="0" applyNumberFormat="1" applyFill="1" applyBorder="1" applyAlignment="1">
      <alignment horizontal="center" vertical="center" wrapText="1"/>
    </xf>
    <xf numFmtId="0" fontId="3" fillId="5" borderId="0" xfId="0" applyFont="1" applyFill="1" applyAlignment="1">
      <alignment horizontal="left"/>
    </xf>
    <xf numFmtId="0" fontId="6" fillId="8" borderId="15" xfId="0" applyFont="1" applyFill="1" applyBorder="1" applyAlignment="1">
      <alignment horizontal="center" vertical="center" wrapText="1"/>
    </xf>
    <xf numFmtId="0" fontId="10" fillId="2" borderId="16" xfId="0" applyFont="1" applyFill="1" applyBorder="1" applyAlignment="1">
      <alignment horizontal="center" textRotation="90" wrapText="1"/>
    </xf>
    <xf numFmtId="0" fontId="11" fillId="8" borderId="15" xfId="0" applyFont="1" applyFill="1" applyBorder="1" applyAlignment="1">
      <alignment horizontal="center" vertical="center" wrapText="1"/>
    </xf>
    <xf numFmtId="0" fontId="2" fillId="12" borderId="16" xfId="0" applyFont="1" applyFill="1" applyBorder="1" applyAlignment="1">
      <alignment horizontal="center" textRotation="90" wrapText="1"/>
    </xf>
    <xf numFmtId="0" fontId="2" fillId="5" borderId="0" xfId="0" applyFont="1" applyFill="1" applyAlignment="1">
      <alignment horizontal="right"/>
    </xf>
    <xf numFmtId="0" fontId="2" fillId="5" borderId="0" xfId="0" applyFont="1" applyFill="1" applyAlignment="1">
      <alignment horizontal="left" indent="1"/>
    </xf>
    <xf numFmtId="0" fontId="11" fillId="8" borderId="2" xfId="0" applyFont="1"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8" borderId="19" xfId="0" applyFill="1" applyBorder="1" applyAlignment="1">
      <alignment vertical="center"/>
    </xf>
    <xf numFmtId="0" fontId="9" fillId="12" borderId="21" xfId="0" applyFont="1" applyFill="1" applyBorder="1" applyAlignment="1">
      <alignment vertical="center" wrapText="1"/>
    </xf>
    <xf numFmtId="0" fontId="9" fillId="12" borderId="22" xfId="0" applyFont="1" applyFill="1" applyBorder="1" applyAlignment="1">
      <alignment vertical="center" wrapText="1"/>
    </xf>
    <xf numFmtId="0" fontId="9" fillId="12" borderId="23" xfId="0" applyFont="1" applyFill="1" applyBorder="1" applyAlignment="1">
      <alignment vertical="center" wrapText="1"/>
    </xf>
    <xf numFmtId="0" fontId="9" fillId="12" borderId="24" xfId="0" applyFont="1" applyFill="1" applyBorder="1" applyAlignment="1">
      <alignment vertical="center" wrapText="1"/>
    </xf>
    <xf numFmtId="0" fontId="9" fillId="12" borderId="25" xfId="0" applyFont="1" applyFill="1" applyBorder="1" applyAlignment="1">
      <alignment vertical="center" wrapText="1"/>
    </xf>
    <xf numFmtId="0" fontId="9" fillId="12" borderId="26" xfId="0" applyFont="1" applyFill="1" applyBorder="1" applyAlignment="1">
      <alignment vertical="center" wrapText="1"/>
    </xf>
    <xf numFmtId="0" fontId="9" fillId="12" borderId="27" xfId="0" applyFont="1" applyFill="1" applyBorder="1" applyAlignment="1">
      <alignment vertical="center" wrapText="1"/>
    </xf>
    <xf numFmtId="0" fontId="9" fillId="12" borderId="28" xfId="0" applyFont="1" applyFill="1" applyBorder="1" applyAlignment="1">
      <alignment vertical="center" wrapText="1"/>
    </xf>
    <xf numFmtId="0" fontId="9" fillId="12" borderId="29" xfId="0" applyFont="1" applyFill="1" applyBorder="1" applyAlignment="1">
      <alignment vertical="center" wrapText="1"/>
    </xf>
    <xf numFmtId="0" fontId="13" fillId="8" borderId="20" xfId="0" applyFont="1" applyFill="1" applyBorder="1" applyAlignment="1">
      <alignment horizontal="center" vertical="center" wrapText="1"/>
    </xf>
    <xf numFmtId="0" fontId="13" fillId="8" borderId="5" xfId="0" applyFont="1" applyFill="1" applyBorder="1" applyAlignment="1">
      <alignment horizontal="center" vertical="center"/>
    </xf>
    <xf numFmtId="0" fontId="5" fillId="14" borderId="17" xfId="0" applyFont="1" applyFill="1" applyBorder="1"/>
    <xf numFmtId="0" fontId="13" fillId="8" borderId="5" xfId="0" applyFont="1" applyFill="1" applyBorder="1" applyAlignment="1">
      <alignment horizontal="center" vertical="center" wrapText="1"/>
    </xf>
    <xf numFmtId="0" fontId="13" fillId="8" borderId="1" xfId="0" applyFont="1" applyFill="1" applyBorder="1" applyAlignment="1">
      <alignment horizontal="center" vertical="center"/>
    </xf>
    <xf numFmtId="0" fontId="14" fillId="9" borderId="14" xfId="0" applyFont="1" applyFill="1" applyBorder="1" applyAlignment="1">
      <alignment horizontal="center" vertical="center" wrapText="1"/>
    </xf>
    <xf numFmtId="0" fontId="0" fillId="5" borderId="0" xfId="0" applyFill="1" applyAlignment="1">
      <alignment horizontal="left"/>
    </xf>
    <xf numFmtId="0" fontId="0" fillId="14" borderId="0" xfId="0" applyFill="1"/>
    <xf numFmtId="0" fontId="0" fillId="15" borderId="0" xfId="0" applyFill="1"/>
    <xf numFmtId="0" fontId="16" fillId="15" borderId="0" xfId="0" applyFont="1" applyFill="1" applyAlignment="1">
      <alignment horizontal="center" vertical="center" wrapText="1"/>
    </xf>
    <xf numFmtId="0" fontId="0" fillId="0" borderId="31" xfId="0" applyBorder="1" applyAlignment="1">
      <alignment horizontal="center" vertical="center" wrapText="1"/>
    </xf>
    <xf numFmtId="0" fontId="0" fillId="0" borderId="34" xfId="0" applyBorder="1" applyAlignment="1">
      <alignment horizontal="center" vertical="center" wrapText="1"/>
    </xf>
    <xf numFmtId="0" fontId="0" fillId="16" borderId="34" xfId="0" applyFill="1" applyBorder="1" applyAlignment="1">
      <alignment horizontal="center" vertical="center" wrapText="1"/>
    </xf>
    <xf numFmtId="0" fontId="0" fillId="0" borderId="31" xfId="0" applyBorder="1" applyAlignment="1">
      <alignment horizontal="left" vertical="center" wrapText="1" indent="1"/>
    </xf>
    <xf numFmtId="0" fontId="0" fillId="0" borderId="32" xfId="0" applyBorder="1" applyAlignment="1">
      <alignment horizontal="left" vertical="center" wrapText="1" indent="1"/>
    </xf>
    <xf numFmtId="0" fontId="0" fillId="0" borderId="34" xfId="0" applyBorder="1" applyAlignment="1">
      <alignment horizontal="left" vertical="center" wrapText="1" indent="1"/>
    </xf>
    <xf numFmtId="0" fontId="0" fillId="0" borderId="35" xfId="0" applyBorder="1" applyAlignment="1">
      <alignment horizontal="left" vertical="center" wrapText="1" indent="1"/>
    </xf>
    <xf numFmtId="0" fontId="0" fillId="16" borderId="33" xfId="0" applyFill="1" applyBorder="1" applyAlignment="1">
      <alignment horizontal="left" vertical="center" wrapText="1" indent="1"/>
    </xf>
    <xf numFmtId="0" fontId="0" fillId="16" borderId="34" xfId="0" applyFill="1" applyBorder="1" applyAlignment="1">
      <alignment horizontal="left" vertical="center" wrapText="1" indent="1"/>
    </xf>
    <xf numFmtId="0" fontId="0" fillId="16" borderId="35" xfId="0" applyFill="1" applyBorder="1" applyAlignment="1">
      <alignment horizontal="left" vertical="center" wrapText="1" indent="1"/>
    </xf>
    <xf numFmtId="0" fontId="13" fillId="9" borderId="30" xfId="0" applyFont="1" applyFill="1" applyBorder="1" applyAlignment="1">
      <alignment horizontal="left" vertical="center" wrapText="1" indent="1"/>
    </xf>
    <xf numFmtId="0" fontId="13" fillId="9" borderId="33" xfId="0" applyFont="1" applyFill="1" applyBorder="1" applyAlignment="1">
      <alignment horizontal="left" vertical="center" wrapText="1" indent="1"/>
    </xf>
    <xf numFmtId="0" fontId="3" fillId="5" borderId="16" xfId="0" applyFont="1" applyFill="1" applyBorder="1" applyAlignment="1">
      <alignment horizontal="right"/>
    </xf>
    <xf numFmtId="0" fontId="3" fillId="5" borderId="16" xfId="0" applyFont="1" applyFill="1" applyBorder="1" applyAlignment="1">
      <alignment horizontal="right" vertical="center"/>
    </xf>
    <xf numFmtId="0" fontId="0" fillId="0" borderId="16" xfId="0" applyBorder="1" applyAlignment="1">
      <alignment horizontal="center" vertical="center" textRotation="90" wrapText="1"/>
    </xf>
    <xf numFmtId="0" fontId="0" fillId="0" borderId="16" xfId="0" applyBorder="1" applyAlignment="1">
      <alignment horizontal="center" vertical="center" wrapText="1"/>
    </xf>
    <xf numFmtId="0" fontId="0" fillId="4" borderId="16" xfId="0" applyFill="1" applyBorder="1" applyAlignment="1">
      <alignment horizontal="center" vertical="center" textRotation="90" wrapText="1"/>
    </xf>
    <xf numFmtId="0" fontId="0" fillId="6" borderId="16" xfId="0" applyFill="1" applyBorder="1" applyAlignment="1">
      <alignment horizontal="center" vertical="center" textRotation="90" wrapText="1"/>
    </xf>
    <xf numFmtId="0" fontId="0" fillId="7" borderId="16" xfId="0" applyFill="1" applyBorder="1" applyAlignment="1">
      <alignment horizontal="center" vertical="center" wrapText="1"/>
    </xf>
    <xf numFmtId="0" fontId="0" fillId="7" borderId="16" xfId="0" applyFill="1" applyBorder="1" applyAlignment="1">
      <alignment horizontal="center" vertical="center" textRotation="90" wrapText="1"/>
    </xf>
    <xf numFmtId="0" fontId="22" fillId="13" borderId="0" xfId="0" applyFont="1" applyFill="1" applyAlignment="1">
      <alignment horizontal="right"/>
    </xf>
    <xf numFmtId="0" fontId="8" fillId="9" borderId="10" xfId="0" applyFont="1" applyFill="1" applyBorder="1" applyAlignment="1">
      <alignment horizontal="left" vertical="center" wrapText="1" indent="1"/>
    </xf>
    <xf numFmtId="0" fontId="0" fillId="8" borderId="10" xfId="0" applyFill="1" applyBorder="1" applyAlignment="1">
      <alignment horizontal="left" vertical="center" wrapText="1" indent="1"/>
    </xf>
    <xf numFmtId="0" fontId="7" fillId="10" borderId="10" xfId="0" applyFont="1" applyFill="1" applyBorder="1" applyAlignment="1">
      <alignment horizontal="left" vertical="center" wrapText="1" indent="1"/>
    </xf>
    <xf numFmtId="0" fontId="24" fillId="5" borderId="0" xfId="0" applyFont="1" applyFill="1"/>
    <xf numFmtId="0" fontId="5" fillId="0" borderId="16" xfId="0" applyFont="1" applyBorder="1" applyAlignment="1">
      <alignment horizontal="center" vertical="center" textRotation="90" wrapText="1"/>
    </xf>
    <xf numFmtId="0" fontId="2" fillId="5" borderId="2" xfId="0" applyFont="1" applyFill="1" applyBorder="1" applyAlignment="1">
      <alignment vertical="center" wrapText="1"/>
    </xf>
    <xf numFmtId="0" fontId="2" fillId="5" borderId="16" xfId="0" applyFont="1" applyFill="1" applyBorder="1" applyAlignment="1">
      <alignment wrapText="1"/>
    </xf>
    <xf numFmtId="0" fontId="2" fillId="5" borderId="16" xfId="0" applyFont="1" applyFill="1" applyBorder="1" applyAlignment="1">
      <alignment vertical="center" wrapText="1"/>
    </xf>
    <xf numFmtId="0" fontId="8" fillId="11" borderId="10" xfId="0" applyFont="1" applyFill="1" applyBorder="1" applyAlignment="1">
      <alignment horizontal="left" vertical="center" wrapText="1" indent="1"/>
    </xf>
    <xf numFmtId="0" fontId="7" fillId="9" borderId="12" xfId="0" applyFont="1" applyFill="1" applyBorder="1" applyAlignment="1">
      <alignment horizontal="left" vertical="center" wrapText="1" indent="1"/>
    </xf>
    <xf numFmtId="0" fontId="5" fillId="7" borderId="0" xfId="0" applyFont="1" applyFill="1"/>
    <xf numFmtId="0" fontId="23" fillId="6" borderId="16" xfId="0" applyFont="1" applyFill="1" applyBorder="1" applyAlignment="1">
      <alignment horizontal="center" vertical="center" textRotation="90" wrapText="1"/>
    </xf>
    <xf numFmtId="0" fontId="3" fillId="18" borderId="0" xfId="0" applyFont="1" applyFill="1"/>
    <xf numFmtId="0" fontId="1" fillId="18" borderId="0" xfId="0" applyFont="1" applyFill="1"/>
    <xf numFmtId="0" fontId="2" fillId="18" borderId="0" xfId="0" applyFont="1" applyFill="1" applyAlignment="1">
      <alignment horizontal="left"/>
    </xf>
    <xf numFmtId="0" fontId="2" fillId="18" borderId="0" xfId="0" applyFont="1" applyFill="1"/>
    <xf numFmtId="0" fontId="0" fillId="18" borderId="0" xfId="0" applyFill="1"/>
    <xf numFmtId="0" fontId="5" fillId="18" borderId="0" xfId="0" applyFont="1" applyFill="1"/>
    <xf numFmtId="0" fontId="0" fillId="16" borderId="39" xfId="0" applyFill="1" applyBorder="1" applyAlignment="1">
      <alignment horizontal="left" vertical="center" wrapText="1" indent="1"/>
    </xf>
    <xf numFmtId="0" fontId="0" fillId="16" borderId="40" xfId="0" applyFill="1" applyBorder="1" applyAlignment="1">
      <alignment horizontal="center" vertical="center" wrapText="1"/>
    </xf>
    <xf numFmtId="0" fontId="0" fillId="16" borderId="40" xfId="0" applyFill="1" applyBorder="1" applyAlignment="1">
      <alignment horizontal="left" vertical="center" wrapText="1" indent="1"/>
    </xf>
    <xf numFmtId="0" fontId="0" fillId="16" borderId="41" xfId="0" applyFill="1" applyBorder="1" applyAlignment="1">
      <alignment horizontal="left" vertical="center" wrapText="1" indent="1"/>
    </xf>
    <xf numFmtId="0" fontId="25" fillId="17" borderId="36" xfId="0" applyFont="1" applyFill="1" applyBorder="1" applyAlignment="1">
      <alignment horizontal="center" vertical="center" wrapText="1"/>
    </xf>
    <xf numFmtId="0" fontId="25" fillId="17" borderId="37" xfId="0" applyFont="1" applyFill="1" applyBorder="1" applyAlignment="1">
      <alignment horizontal="center" vertical="center" wrapText="1"/>
    </xf>
    <xf numFmtId="0" fontId="25" fillId="17" borderId="38" xfId="0" applyFont="1" applyFill="1" applyBorder="1" applyAlignment="1">
      <alignment horizontal="center" vertical="center" wrapText="1"/>
    </xf>
    <xf numFmtId="0" fontId="0" fillId="18" borderId="0" xfId="0" applyFill="1" applyAlignment="1">
      <alignment vertical="center"/>
    </xf>
    <xf numFmtId="0" fontId="17" fillId="18" borderId="0" xfId="0" applyFont="1" applyFill="1" applyAlignment="1">
      <alignment vertical="top"/>
    </xf>
    <xf numFmtId="164" fontId="15" fillId="2" borderId="16" xfId="0" applyNumberFormat="1" applyFont="1" applyFill="1" applyBorder="1" applyAlignment="1">
      <alignment horizontal="center" vertical="center"/>
    </xf>
    <xf numFmtId="0" fontId="27" fillId="19" borderId="0" xfId="0" applyFont="1" applyFill="1"/>
    <xf numFmtId="0" fontId="0" fillId="5" borderId="0" xfId="0" applyFill="1" applyAlignment="1">
      <alignment vertical="center"/>
    </xf>
    <xf numFmtId="0" fontId="0" fillId="5" borderId="0" xfId="0" applyFill="1" applyAlignment="1">
      <alignment vertical="center" wrapText="1"/>
    </xf>
    <xf numFmtId="0" fontId="30" fillId="2" borderId="11" xfId="0" applyFont="1" applyFill="1" applyBorder="1" applyAlignment="1">
      <alignment horizontal="center" vertical="center" wrapText="1"/>
    </xf>
    <xf numFmtId="0" fontId="31" fillId="12" borderId="24" xfId="0" applyFont="1" applyFill="1" applyBorder="1" applyAlignment="1">
      <alignment vertical="center" wrapText="1"/>
    </xf>
    <xf numFmtId="0" fontId="31" fillId="12" borderId="25" xfId="0" applyFont="1" applyFill="1" applyBorder="1" applyAlignment="1">
      <alignment vertical="center" wrapText="1"/>
    </xf>
    <xf numFmtId="0" fontId="32" fillId="8" borderId="20" xfId="0" applyFont="1" applyFill="1" applyBorder="1" applyAlignment="1">
      <alignment horizontal="center" vertical="center" wrapText="1"/>
    </xf>
    <xf numFmtId="0" fontId="32" fillId="8" borderId="5" xfId="0" applyFont="1" applyFill="1" applyBorder="1" applyAlignment="1">
      <alignment horizontal="center" vertical="center"/>
    </xf>
    <xf numFmtId="0" fontId="10" fillId="18" borderId="0" xfId="0" applyFont="1" applyFill="1" applyAlignment="1">
      <alignment horizontal="right"/>
    </xf>
    <xf numFmtId="1" fontId="0" fillId="5" borderId="0" xfId="0" applyNumberFormat="1" applyFill="1" applyAlignment="1">
      <alignment horizontal="right" vertical="center"/>
    </xf>
    <xf numFmtId="1" fontId="0" fillId="5" borderId="0" xfId="0" applyNumberFormat="1" applyFill="1" applyAlignment="1">
      <alignment horizontal="left"/>
    </xf>
    <xf numFmtId="1" fontId="0" fillId="5" borderId="0" xfId="0" applyNumberFormat="1" applyFill="1" applyAlignment="1">
      <alignment horizontal="left" vertical="center" wrapText="1"/>
    </xf>
    <xf numFmtId="0" fontId="2" fillId="5" borderId="2"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7" fillId="8" borderId="4" xfId="0" applyFont="1" applyFill="1" applyBorder="1" applyAlignment="1">
      <alignment horizontal="center" vertical="center" textRotation="90"/>
    </xf>
    <xf numFmtId="0" fontId="0" fillId="3" borderId="2" xfId="0" applyFill="1" applyBorder="1" applyAlignment="1">
      <alignment horizontal="left" wrapText="1" indent="1"/>
    </xf>
    <xf numFmtId="0" fontId="0" fillId="3" borderId="3" xfId="0" applyFill="1" applyBorder="1" applyAlignment="1">
      <alignment horizontal="left" wrapText="1" indent="1"/>
    </xf>
    <xf numFmtId="0" fontId="0" fillId="3" borderId="18" xfId="0" applyFill="1" applyBorder="1" applyAlignment="1">
      <alignment horizontal="left" wrapText="1" indent="1"/>
    </xf>
    <xf numFmtId="0" fontId="24" fillId="5" borderId="2" xfId="0" applyFont="1" applyFill="1" applyBorder="1" applyAlignment="1">
      <alignment horizontal="center" vertical="center"/>
    </xf>
    <xf numFmtId="0" fontId="24" fillId="5" borderId="3" xfId="0" applyFont="1" applyFill="1" applyBorder="1" applyAlignment="1">
      <alignment horizontal="center" vertical="center"/>
    </xf>
    <xf numFmtId="0" fontId="24" fillId="5" borderId="18" xfId="0" applyFont="1" applyFill="1" applyBorder="1" applyAlignment="1">
      <alignment horizontal="center" vertical="center"/>
    </xf>
    <xf numFmtId="0" fontId="2" fillId="5" borderId="3" xfId="0" applyFont="1" applyFill="1" applyBorder="1" applyAlignment="1">
      <alignment horizontal="center" vertical="center" wrapText="1"/>
    </xf>
    <xf numFmtId="0" fontId="21" fillId="18" borderId="0" xfId="1" applyFont="1" applyFill="1" applyAlignment="1">
      <alignment horizontal="left"/>
    </xf>
    <xf numFmtId="0" fontId="2" fillId="18" borderId="0" xfId="0" applyFont="1" applyFill="1" applyAlignment="1">
      <alignment horizontal="left"/>
    </xf>
    <xf numFmtId="0" fontId="28" fillId="0" borderId="44" xfId="0" applyFont="1" applyBorder="1" applyAlignment="1">
      <alignment horizontal="left" wrapText="1" indent="2"/>
    </xf>
    <xf numFmtId="0" fontId="28" fillId="0" borderId="45" xfId="0" applyFont="1" applyBorder="1" applyAlignment="1">
      <alignment horizontal="left" wrapText="1" indent="2"/>
    </xf>
    <xf numFmtId="0" fontId="28" fillId="0" borderId="46" xfId="0" applyFont="1" applyBorder="1" applyAlignment="1">
      <alignment horizontal="left" wrapText="1" indent="2"/>
    </xf>
    <xf numFmtId="0" fontId="29" fillId="20" borderId="47" xfId="0" applyFont="1" applyFill="1" applyBorder="1" applyAlignment="1">
      <alignment horizontal="center" wrapText="1"/>
    </xf>
    <xf numFmtId="0" fontId="29" fillId="20" borderId="6" xfId="0" applyFont="1" applyFill="1" applyBorder="1" applyAlignment="1">
      <alignment horizontal="center" wrapText="1"/>
    </xf>
    <xf numFmtId="0" fontId="29" fillId="20" borderId="48" xfId="0" applyFont="1" applyFill="1" applyBorder="1" applyAlignment="1">
      <alignment horizontal="center" wrapText="1"/>
    </xf>
    <xf numFmtId="0" fontId="3" fillId="12" borderId="0" xfId="0" applyFont="1" applyFill="1" applyAlignment="1">
      <alignment horizontal="left" wrapText="1" indent="1"/>
    </xf>
    <xf numFmtId="0" fontId="3" fillId="12" borderId="0" xfId="0" applyFont="1" applyFill="1" applyAlignment="1">
      <alignment horizontal="left" indent="1"/>
    </xf>
    <xf numFmtId="0" fontId="29" fillId="21" borderId="49" xfId="0" applyFont="1" applyFill="1" applyBorder="1" applyAlignment="1">
      <alignment horizontal="center" wrapText="1"/>
    </xf>
    <xf numFmtId="0" fontId="29" fillId="21" borderId="43" xfId="0" applyFont="1" applyFill="1" applyBorder="1" applyAlignment="1">
      <alignment horizontal="center" wrapText="1"/>
    </xf>
    <xf numFmtId="0" fontId="29" fillId="21" borderId="50" xfId="0" applyFont="1" applyFill="1" applyBorder="1" applyAlignment="1">
      <alignment horizontal="center" wrapText="1"/>
    </xf>
    <xf numFmtId="0" fontId="29" fillId="22" borderId="51" xfId="0" applyFont="1" applyFill="1" applyBorder="1" applyAlignment="1">
      <alignment horizontal="center" wrapText="1"/>
    </xf>
    <xf numFmtId="0" fontId="29" fillId="22" borderId="52" xfId="0" applyFont="1" applyFill="1" applyBorder="1" applyAlignment="1">
      <alignment horizontal="center" wrapText="1"/>
    </xf>
    <xf numFmtId="0" fontId="29" fillId="22" borderId="53" xfId="0" applyFont="1" applyFill="1" applyBorder="1" applyAlignment="1">
      <alignment horizontal="center" wrapText="1"/>
    </xf>
    <xf numFmtId="0" fontId="24" fillId="5" borderId="2" xfId="0" applyFont="1" applyFill="1" applyBorder="1" applyAlignment="1">
      <alignment horizontal="center" vertical="center" wrapText="1"/>
    </xf>
    <xf numFmtId="0" fontId="2" fillId="5" borderId="2" xfId="0" applyFont="1" applyFill="1" applyBorder="1" applyAlignment="1">
      <alignment horizontal="center" vertical="center"/>
    </xf>
    <xf numFmtId="0" fontId="2" fillId="5" borderId="18" xfId="0" applyFont="1" applyFill="1" applyBorder="1" applyAlignment="1">
      <alignment horizontal="center" vertical="center"/>
    </xf>
    <xf numFmtId="0" fontId="2" fillId="5" borderId="3" xfId="0" applyFont="1" applyFill="1" applyBorder="1" applyAlignment="1">
      <alignment horizontal="center" vertical="center"/>
    </xf>
    <xf numFmtId="0" fontId="0" fillId="5" borderId="0" xfId="0" applyFill="1" applyAlignment="1">
      <alignment horizontal="left" vertical="center" wrapText="1"/>
    </xf>
    <xf numFmtId="0" fontId="0" fillId="5" borderId="0" xfId="0" applyFill="1" applyAlignment="1">
      <alignment horizontal="left"/>
    </xf>
    <xf numFmtId="0" fontId="3" fillId="18" borderId="0" xfId="0" applyFont="1" applyFill="1" applyAlignment="1">
      <alignment horizontal="left" vertical="top" wrapText="1" indent="1"/>
    </xf>
    <xf numFmtId="0" fontId="7" fillId="8" borderId="42" xfId="0" applyFont="1" applyFill="1" applyBorder="1" applyAlignment="1">
      <alignment horizontal="center" vertical="center" textRotation="90"/>
    </xf>
    <xf numFmtId="0" fontId="17" fillId="18" borderId="0" xfId="0" applyFont="1" applyFill="1" applyAlignment="1">
      <alignment horizontal="center" vertical="top"/>
    </xf>
  </cellXfs>
  <cellStyles count="2">
    <cellStyle name="Hyperlink" xfId="1" builtinId="8"/>
    <cellStyle name="Normal" xfId="0" builtinId="0"/>
  </cellStyles>
  <dxfs count="0"/>
  <tableStyles count="0" defaultTableStyle="TableStyleMedium2" defaultPivotStyle="PivotStyleLight16"/>
  <colors>
    <mruColors>
      <color rgb="FFB8084F"/>
      <color rgb="FF530929"/>
      <color rgb="FFDF5625"/>
      <color rgb="FFC82EC4"/>
      <color rgb="FFD71FC5"/>
      <color rgb="FFDF17C2"/>
      <color rgb="FFEC0A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GB" sz="1800" b="1"/>
              <a:t>Summary of Off The Job Training</a:t>
            </a:r>
          </a:p>
          <a:p>
            <a:pPr>
              <a:defRPr sz="1800" b="1"/>
            </a:pPr>
            <a:endParaRPr lang="en-GB" sz="1800" b="1"/>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rgbClr val="530929"/>
              </a:solidFill>
              <a:ln w="19050">
                <a:solidFill>
                  <a:schemeClr val="lt1"/>
                </a:solidFill>
              </a:ln>
              <a:effectLst/>
            </c:spPr>
            <c:extLst>
              <c:ext xmlns:c16="http://schemas.microsoft.com/office/drawing/2014/chart" uri="{C3380CC4-5D6E-409C-BE32-E72D297353CC}">
                <c16:uniqueId val="{00000002-2E83-4F41-A747-AADE3B7B81BA}"/>
              </c:ext>
            </c:extLst>
          </c:dPt>
          <c:dPt>
            <c:idx val="1"/>
            <c:bubble3D val="0"/>
            <c:spPr>
              <a:solidFill>
                <a:srgbClr val="B8084F"/>
              </a:solidFill>
              <a:ln w="19050">
                <a:solidFill>
                  <a:schemeClr val="lt1"/>
                </a:solidFill>
              </a:ln>
              <a:effectLst/>
            </c:spPr>
            <c:extLst>
              <c:ext xmlns:c16="http://schemas.microsoft.com/office/drawing/2014/chart" uri="{C3380CC4-5D6E-409C-BE32-E72D297353CC}">
                <c16:uniqueId val="{00000003-2E83-4F41-A747-AADE3B7B81BA}"/>
              </c:ext>
            </c:extLst>
          </c:dPt>
          <c:dPt>
            <c:idx val="2"/>
            <c:bubble3D val="0"/>
            <c:spPr>
              <a:solidFill>
                <a:srgbClr val="DF5625"/>
              </a:solidFill>
              <a:ln w="19050">
                <a:solidFill>
                  <a:schemeClr val="lt1"/>
                </a:solidFill>
              </a:ln>
              <a:effectLst/>
            </c:spPr>
            <c:extLst>
              <c:ext xmlns:c16="http://schemas.microsoft.com/office/drawing/2014/chart" uri="{C3380CC4-5D6E-409C-BE32-E72D297353CC}">
                <c16:uniqueId val="{00000005-2E83-4F41-A747-AADE3B7B81BA}"/>
              </c:ext>
            </c:extLst>
          </c:dPt>
          <c:dPt>
            <c:idx val="3"/>
            <c:bubble3D val="0"/>
            <c:spPr>
              <a:gradFill>
                <a:gsLst>
                  <a:gs pos="34000">
                    <a:srgbClr val="00B050"/>
                  </a:gs>
                  <a:gs pos="67000">
                    <a:srgbClr val="B8084F"/>
                  </a:gs>
                  <a:gs pos="100000">
                    <a:srgbClr val="C00000">
                      <a:tint val="23500"/>
                      <a:satMod val="160000"/>
                    </a:srgbClr>
                  </a:gs>
                </a:gsLst>
                <a:lin ang="13500000" scaled="1"/>
              </a:gradFill>
              <a:ln w="19050">
                <a:solidFill>
                  <a:schemeClr val="lt1"/>
                </a:solidFill>
              </a:ln>
              <a:effectLst/>
            </c:spPr>
            <c:extLst>
              <c:ext xmlns:c16="http://schemas.microsoft.com/office/drawing/2014/chart" uri="{C3380CC4-5D6E-409C-BE32-E72D297353CC}">
                <c16:uniqueId val="{00000004-2E83-4F41-A747-AADE3B7B81BA}"/>
              </c:ext>
            </c:extLst>
          </c:dPt>
          <c:dPt>
            <c:idx val="4"/>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6-2E83-4F41-A747-AADE3B7B81BA}"/>
              </c:ext>
            </c:extLst>
          </c:dPt>
          <c:dPt>
            <c:idx val="5"/>
            <c:bubble3D val="0"/>
            <c:spPr>
              <a:solidFill>
                <a:srgbClr val="00B050"/>
              </a:solidFill>
              <a:ln w="19050">
                <a:solidFill>
                  <a:schemeClr val="lt1"/>
                </a:solidFill>
              </a:ln>
              <a:effectLst/>
            </c:spPr>
            <c:extLst>
              <c:ext xmlns:c16="http://schemas.microsoft.com/office/drawing/2014/chart" uri="{C3380CC4-5D6E-409C-BE32-E72D297353CC}">
                <c16:uniqueId val="{00000007-2E83-4F41-A747-AADE3B7B81BA}"/>
              </c:ext>
            </c:extLst>
          </c:dPt>
          <c:cat>
            <c:strRef>
              <c:f>'OTJT breakdown &amp; Pie chart'!$L$2:$L$7</c:f>
              <c:strCache>
                <c:ptCount val="6"/>
                <c:pt idx="0">
                  <c:v>Campus Lectures (1 hour each)</c:v>
                </c:pt>
                <c:pt idx="1">
                  <c:v>Campus tutorial / seminar (1 hour each)</c:v>
                </c:pt>
                <c:pt idx="2">
                  <c:v>Portfolio / KSB workshops</c:v>
                </c:pt>
                <c:pt idx="3">
                  <c:v>Project Based / Applied Learning to meet Module Assessment</c:v>
                </c:pt>
                <c:pt idx="4">
                  <c:v>Time during working day to focus on assessment preparation</c:v>
                </c:pt>
                <c:pt idx="5">
                  <c:v>Employer-led Training activities (including experiential and project based learning)</c:v>
                </c:pt>
              </c:strCache>
            </c:strRef>
          </c:cat>
          <c:val>
            <c:numRef>
              <c:f>'OTJT breakdown &amp; Pie chart'!$M$2:$M$7</c:f>
              <c:numCache>
                <c:formatCode>General</c:formatCode>
                <c:ptCount val="6"/>
                <c:pt idx="0">
                  <c:v>153</c:v>
                </c:pt>
                <c:pt idx="1">
                  <c:v>47</c:v>
                </c:pt>
                <c:pt idx="2">
                  <c:v>22</c:v>
                </c:pt>
                <c:pt idx="3">
                  <c:v>14</c:v>
                </c:pt>
                <c:pt idx="4">
                  <c:v>298.94999999999993</c:v>
                </c:pt>
                <c:pt idx="5">
                  <c:v>343.94999999999993</c:v>
                </c:pt>
              </c:numCache>
            </c:numRef>
          </c:val>
          <c:extLst>
            <c:ext xmlns:c16="http://schemas.microsoft.com/office/drawing/2014/chart" uri="{C3380CC4-5D6E-409C-BE32-E72D297353CC}">
              <c16:uniqueId val="{00000000-2E83-4F41-A747-AADE3B7B81BA}"/>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63500</xdr:colOff>
      <xdr:row>14</xdr:row>
      <xdr:rowOff>400915</xdr:rowOff>
    </xdr:from>
    <xdr:to>
      <xdr:col>8</xdr:col>
      <xdr:colOff>619125</xdr:colOff>
      <xdr:row>40</xdr:row>
      <xdr:rowOff>66675</xdr:rowOff>
    </xdr:to>
    <xdr:graphicFrame macro="">
      <xdr:nvGraphicFramePr>
        <xdr:cNvPr id="6" name="Chart 5">
          <a:extLst>
            <a:ext uri="{FF2B5EF4-FFF2-40B4-BE49-F238E27FC236}">
              <a16:creationId xmlns:a16="http://schemas.microsoft.com/office/drawing/2014/main" id="{EE51C6F6-563A-498F-8310-A4F0263F56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nstituteforapprenticeships.org/media/1212/healthcare_science_practitioner.pdf" TargetMode="External"/><Relationship Id="rId1" Type="http://schemas.openxmlformats.org/officeDocument/2006/relationships/hyperlink" Target="https://www.instituteforapprenticeships.org/apprenticeship-standards/healthcare-science-practitioner-integrated-degree-v1-0"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0E383-74A1-4100-AF7F-F1D3495840C1}">
  <dimension ref="A1:BZ56"/>
  <sheetViews>
    <sheetView tabSelected="1" topLeftCell="A27" zoomScale="60" zoomScaleNormal="60" workbookViewId="0">
      <selection activeCell="R15" sqref="R15"/>
    </sheetView>
  </sheetViews>
  <sheetFormatPr defaultRowHeight="15" x14ac:dyDescent="0.25"/>
  <cols>
    <col min="2" max="2" width="4.85546875" customWidth="1"/>
    <col min="3" max="3" width="48.42578125" customWidth="1"/>
    <col min="4" max="4" width="11.5703125" customWidth="1"/>
    <col min="5" max="5" width="13.5703125" customWidth="1"/>
    <col min="6" max="6" width="13.85546875" customWidth="1"/>
    <col min="7" max="7" width="15" customWidth="1"/>
    <col min="8" max="8" width="11.42578125" customWidth="1"/>
    <col min="9" max="9" width="10.85546875" customWidth="1"/>
    <col min="10" max="10" width="9.5703125" customWidth="1"/>
    <col min="11" max="16" width="7.42578125" customWidth="1"/>
    <col min="17" max="17" width="8.5703125" customWidth="1"/>
    <col min="18" max="18" width="9.28515625" bestFit="1" customWidth="1"/>
    <col min="19" max="19" width="36.28515625" customWidth="1"/>
    <col min="20" max="20" width="44" customWidth="1"/>
    <col min="21" max="21" width="36.28515625" customWidth="1"/>
    <col min="22" max="65" width="16.140625" style="2" customWidth="1"/>
    <col min="66" max="66" width="14.85546875" style="2" customWidth="1"/>
    <col min="67" max="67" width="14.28515625" style="2" customWidth="1"/>
    <col min="68" max="72" width="16.140625" style="2" customWidth="1"/>
    <col min="73" max="73" width="16.140625" customWidth="1"/>
  </cols>
  <sheetData>
    <row r="1" spans="1:78" ht="15.95" customHeight="1" x14ac:dyDescent="0.25">
      <c r="A1" s="3"/>
      <c r="B1" s="3"/>
      <c r="C1" s="3"/>
      <c r="D1" s="3"/>
      <c r="E1" s="3"/>
      <c r="F1" s="3"/>
      <c r="G1" s="3"/>
      <c r="H1" s="3"/>
      <c r="I1" s="3"/>
      <c r="J1" s="3"/>
      <c r="K1" s="3"/>
      <c r="L1" s="3"/>
      <c r="M1" s="3"/>
      <c r="N1" s="3"/>
      <c r="O1" s="3"/>
      <c r="P1" s="3"/>
      <c r="Q1" s="3"/>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3"/>
      <c r="BV1" s="3"/>
      <c r="BW1" s="3"/>
      <c r="BX1" s="3"/>
      <c r="BY1" s="3"/>
      <c r="BZ1" s="3"/>
    </row>
    <row r="2" spans="1:78" s="90" customFormat="1" ht="25.5" customHeight="1" x14ac:dyDescent="0.3">
      <c r="C2" s="91" t="s">
        <v>0</v>
      </c>
      <c r="D2" s="91"/>
      <c r="E2" s="91" t="s">
        <v>1</v>
      </c>
      <c r="F2" s="91"/>
      <c r="G2" s="91"/>
      <c r="H2" s="91"/>
      <c r="I2" s="128" t="s">
        <v>2</v>
      </c>
      <c r="J2" s="129"/>
      <c r="K2" s="129"/>
      <c r="L2" s="129"/>
      <c r="M2" s="129"/>
      <c r="N2" s="129"/>
      <c r="O2" s="129"/>
      <c r="P2" s="129"/>
      <c r="Q2" s="129"/>
      <c r="R2" s="129"/>
      <c r="S2" s="129"/>
      <c r="T2" s="129"/>
      <c r="U2" s="129"/>
      <c r="V2" s="129"/>
      <c r="W2" s="129"/>
      <c r="X2" s="129"/>
      <c r="Y2" s="129"/>
      <c r="Z2" s="129"/>
      <c r="AA2" s="92"/>
      <c r="AB2" s="92"/>
      <c r="AC2" s="92"/>
      <c r="AD2" s="92"/>
      <c r="AE2" s="92"/>
      <c r="AF2" s="92"/>
    </row>
    <row r="3" spans="1:78" s="90" customFormat="1" ht="25.5" customHeight="1" x14ac:dyDescent="0.3">
      <c r="C3" s="93"/>
      <c r="D3" s="93"/>
      <c r="E3" s="93"/>
      <c r="F3" s="93"/>
      <c r="G3" s="93"/>
      <c r="H3" s="93"/>
      <c r="I3" s="128" t="s">
        <v>3</v>
      </c>
      <c r="J3" s="129"/>
      <c r="K3" s="129"/>
      <c r="L3" s="129"/>
      <c r="M3" s="129"/>
      <c r="N3" s="129"/>
      <c r="O3" s="129"/>
      <c r="P3" s="129"/>
      <c r="Q3" s="129"/>
      <c r="R3" s="129"/>
      <c r="S3" s="129"/>
      <c r="T3" s="129"/>
      <c r="U3" s="129"/>
      <c r="V3" s="129"/>
      <c r="W3" s="129"/>
      <c r="X3" s="129"/>
      <c r="Y3" s="129"/>
      <c r="Z3" s="129"/>
      <c r="AA3" s="92"/>
      <c r="AB3" s="92"/>
      <c r="AC3" s="92"/>
      <c r="AD3" s="92"/>
      <c r="AE3" s="92"/>
      <c r="AF3" s="92"/>
    </row>
    <row r="4" spans="1:78" s="1" customFormat="1" ht="25.5" customHeight="1" x14ac:dyDescent="0.3">
      <c r="A4" s="5"/>
      <c r="B4" s="5"/>
      <c r="C4" s="11" t="s">
        <v>4</v>
      </c>
      <c r="D4" s="12"/>
      <c r="E4" s="12"/>
      <c r="F4" s="12"/>
      <c r="G4" s="12"/>
      <c r="H4" s="12"/>
      <c r="I4" s="13">
        <v>6</v>
      </c>
      <c r="J4" s="13"/>
      <c r="K4" s="13"/>
      <c r="L4" s="13"/>
      <c r="M4" s="13"/>
      <c r="N4" s="13"/>
      <c r="O4" s="13"/>
      <c r="P4" s="13"/>
      <c r="Q4" s="13"/>
      <c r="R4" s="13"/>
      <c r="S4" s="13"/>
      <c r="T4" s="13"/>
      <c r="U4" s="13"/>
      <c r="V4" s="13"/>
      <c r="W4" s="13"/>
      <c r="X4" s="13"/>
      <c r="Y4" s="13"/>
      <c r="Z4" s="13"/>
      <c r="AA4" s="13"/>
      <c r="AB4" s="13"/>
      <c r="AC4" s="13"/>
      <c r="AD4" s="13"/>
      <c r="AE4" s="13"/>
      <c r="AF4" s="13"/>
      <c r="AG4" s="5"/>
      <c r="AH4" s="130" t="s">
        <v>5</v>
      </c>
      <c r="AI4" s="131"/>
      <c r="AJ4" s="131"/>
      <c r="AK4" s="131"/>
      <c r="AL4" s="131"/>
      <c r="AM4" s="131"/>
      <c r="AN4" s="131"/>
      <c r="AO4" s="131"/>
      <c r="AP4" s="131"/>
      <c r="AQ4" s="132"/>
      <c r="AR4" s="90"/>
      <c r="AS4" s="90"/>
      <c r="AT4" s="90"/>
      <c r="AU4" s="90"/>
      <c r="AV4" s="90"/>
      <c r="AW4" s="90"/>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s="94" customFormat="1" ht="25.5" customHeight="1" x14ac:dyDescent="0.3">
      <c r="C5" s="91" t="s">
        <v>6</v>
      </c>
      <c r="D5" s="91"/>
      <c r="E5" s="91"/>
      <c r="F5" s="91"/>
      <c r="G5" s="91"/>
      <c r="H5" s="91"/>
      <c r="I5" s="129" t="s">
        <v>7</v>
      </c>
      <c r="J5" s="129"/>
      <c r="K5" s="129"/>
      <c r="L5" s="129"/>
      <c r="M5" s="129"/>
      <c r="N5" s="129"/>
      <c r="O5" s="129"/>
      <c r="P5" s="129"/>
      <c r="Q5" s="129"/>
      <c r="R5" s="129"/>
      <c r="S5" s="129"/>
      <c r="T5" s="129"/>
      <c r="U5" s="129"/>
      <c r="V5" s="129"/>
      <c r="W5" s="129"/>
      <c r="X5" s="129"/>
      <c r="Y5" s="129"/>
      <c r="Z5" s="129"/>
      <c r="AA5" s="92"/>
      <c r="AB5" s="92"/>
      <c r="AC5" s="92"/>
      <c r="AD5" s="92"/>
      <c r="AE5" s="92"/>
      <c r="AF5" s="92"/>
      <c r="AG5" s="95"/>
      <c r="AH5" s="133" t="s">
        <v>8</v>
      </c>
      <c r="AI5" s="134"/>
      <c r="AJ5" s="134"/>
      <c r="AK5" s="134"/>
      <c r="AL5" s="134"/>
      <c r="AM5" s="134"/>
      <c r="AN5" s="134"/>
      <c r="AO5" s="134"/>
      <c r="AP5" s="134"/>
      <c r="AQ5" s="135"/>
      <c r="AR5" s="90"/>
      <c r="AS5" s="90"/>
      <c r="AT5" s="90"/>
      <c r="AU5" s="90"/>
      <c r="AV5" s="90"/>
      <c r="AW5" s="90"/>
      <c r="AX5" s="95"/>
      <c r="AY5" s="95"/>
      <c r="AZ5" s="95"/>
      <c r="BA5" s="95"/>
      <c r="BB5" s="95"/>
      <c r="BC5" s="95"/>
      <c r="BD5" s="95"/>
      <c r="BE5" s="95"/>
      <c r="BF5" s="95"/>
      <c r="BG5" s="95"/>
      <c r="BH5" s="95"/>
      <c r="BI5" s="95"/>
      <c r="BJ5" s="95"/>
      <c r="BK5" s="95"/>
      <c r="BL5" s="95"/>
      <c r="BM5" s="95"/>
      <c r="BN5" s="95"/>
      <c r="BO5" s="95"/>
      <c r="BP5" s="95"/>
      <c r="BQ5" s="95"/>
      <c r="BR5" s="95"/>
      <c r="BS5" s="95"/>
      <c r="BT5" s="95"/>
    </row>
    <row r="6" spans="1:78" ht="25.5" customHeight="1" x14ac:dyDescent="0.3">
      <c r="A6" s="3"/>
      <c r="B6" s="3"/>
      <c r="C6" s="12"/>
      <c r="D6" s="12"/>
      <c r="E6" s="12"/>
      <c r="F6" s="12"/>
      <c r="G6" s="12"/>
      <c r="H6" s="12"/>
      <c r="I6" s="13"/>
      <c r="J6" s="13"/>
      <c r="K6" s="13"/>
      <c r="L6" s="13"/>
      <c r="M6" s="13"/>
      <c r="N6" s="13"/>
      <c r="O6" s="13"/>
      <c r="P6" s="13"/>
      <c r="Q6" s="13"/>
      <c r="R6" s="13"/>
      <c r="S6" s="13"/>
      <c r="T6" s="13"/>
      <c r="U6" s="13"/>
      <c r="V6" s="13"/>
      <c r="W6" s="13"/>
      <c r="X6" s="13"/>
      <c r="Y6" s="13"/>
      <c r="Z6" s="13"/>
      <c r="AA6" s="13"/>
      <c r="AB6" s="13"/>
      <c r="AC6" s="13"/>
      <c r="AD6" s="13"/>
      <c r="AE6" s="13"/>
      <c r="AF6" s="13"/>
      <c r="AG6" s="4"/>
      <c r="AH6" s="138" t="s">
        <v>9</v>
      </c>
      <c r="AI6" s="139"/>
      <c r="AJ6" s="139"/>
      <c r="AK6" s="139"/>
      <c r="AL6" s="139"/>
      <c r="AM6" s="139"/>
      <c r="AN6" s="139"/>
      <c r="AO6" s="139"/>
      <c r="AP6" s="139"/>
      <c r="AQ6" s="140"/>
      <c r="AR6" s="90"/>
      <c r="AS6" s="90"/>
      <c r="AT6" s="90"/>
      <c r="AU6" s="90"/>
      <c r="AV6" s="90"/>
      <c r="AW6" s="90"/>
      <c r="AX6" s="4"/>
      <c r="AY6" s="4"/>
      <c r="AZ6" s="4"/>
      <c r="BA6" s="4"/>
      <c r="BB6" s="4"/>
      <c r="BC6" s="4"/>
      <c r="BD6" s="4"/>
      <c r="BE6" s="4"/>
      <c r="BF6" s="4"/>
      <c r="BG6" s="4"/>
      <c r="BH6" s="4"/>
      <c r="BI6" s="4"/>
      <c r="BJ6" s="4"/>
      <c r="BK6" s="4"/>
      <c r="BL6" s="4"/>
      <c r="BM6" s="4"/>
      <c r="BN6" s="4"/>
      <c r="BO6" s="4"/>
      <c r="BP6" s="4"/>
      <c r="BQ6" s="4"/>
      <c r="BR6" s="4"/>
      <c r="BS6" s="4"/>
      <c r="BT6" s="4"/>
      <c r="BU6" s="3"/>
      <c r="BV6" s="3"/>
      <c r="BW6" s="3"/>
      <c r="BX6" s="3"/>
      <c r="BY6" s="3"/>
      <c r="BZ6" s="3"/>
    </row>
    <row r="7" spans="1:78" ht="25.5" customHeight="1" x14ac:dyDescent="0.3">
      <c r="A7" s="3"/>
      <c r="B7" s="3"/>
      <c r="C7" s="12" t="s">
        <v>10</v>
      </c>
      <c r="D7" s="12"/>
      <c r="E7" s="12"/>
      <c r="F7" s="12"/>
      <c r="G7" s="77"/>
      <c r="H7" s="77" t="s">
        <v>11</v>
      </c>
      <c r="I7" s="114">
        <v>34</v>
      </c>
      <c r="J7" s="34" t="s">
        <v>12</v>
      </c>
      <c r="K7" s="13"/>
      <c r="L7" s="13"/>
      <c r="M7" s="13"/>
      <c r="N7" s="13"/>
      <c r="O7" s="13"/>
      <c r="P7" s="13"/>
      <c r="Q7" s="136" t="s">
        <v>13</v>
      </c>
      <c r="R7" s="137"/>
      <c r="S7" s="137"/>
      <c r="T7" s="137"/>
      <c r="U7" s="137"/>
      <c r="V7" s="13"/>
      <c r="W7" s="13"/>
      <c r="X7" s="13"/>
      <c r="Y7" s="13"/>
      <c r="Z7" s="13"/>
      <c r="AA7" s="13"/>
      <c r="AB7" s="13"/>
      <c r="AC7" s="13"/>
      <c r="AD7" s="13"/>
      <c r="AE7" s="13"/>
      <c r="AF7" s="13"/>
      <c r="AG7" s="13"/>
      <c r="AH7" s="141" t="s">
        <v>14</v>
      </c>
      <c r="AI7" s="142"/>
      <c r="AJ7" s="142"/>
      <c r="AK7" s="142"/>
      <c r="AL7" s="142"/>
      <c r="AM7" s="142"/>
      <c r="AN7" s="142"/>
      <c r="AO7" s="142"/>
      <c r="AP7" s="142"/>
      <c r="AQ7" s="143"/>
      <c r="AR7" s="90"/>
      <c r="AS7" s="90"/>
      <c r="AT7" s="90"/>
      <c r="AU7" s="90"/>
      <c r="AV7" s="90"/>
      <c r="AW7" s="90"/>
      <c r="AX7" s="13"/>
      <c r="AY7" s="4"/>
      <c r="AZ7" s="4"/>
      <c r="BA7" s="4"/>
      <c r="BB7" s="4"/>
      <c r="BC7" s="4"/>
      <c r="BD7" s="4"/>
      <c r="BE7" s="4"/>
      <c r="BF7" s="4"/>
      <c r="BG7" s="4"/>
      <c r="BH7" s="4"/>
      <c r="BI7" s="4"/>
      <c r="BJ7" s="4"/>
      <c r="BK7" s="4"/>
      <c r="BL7" s="4"/>
      <c r="BM7" s="4"/>
      <c r="BN7" s="4"/>
      <c r="BO7" s="4"/>
      <c r="BP7" s="4"/>
      <c r="BQ7" s="4"/>
      <c r="BR7" s="4"/>
      <c r="BS7" s="4"/>
      <c r="BT7" s="4"/>
      <c r="BU7" s="3"/>
      <c r="BV7" s="3"/>
      <c r="BW7" s="3"/>
      <c r="BX7" s="3"/>
      <c r="BY7" s="3"/>
      <c r="BZ7" s="3"/>
    </row>
    <row r="8" spans="1:78" ht="25.5" customHeight="1" x14ac:dyDescent="0.3">
      <c r="A8" s="3"/>
      <c r="B8" s="3"/>
      <c r="C8" s="12" t="s">
        <v>15</v>
      </c>
      <c r="D8" s="12"/>
      <c r="E8" s="12"/>
      <c r="F8" s="12"/>
      <c r="G8" s="12"/>
      <c r="H8" s="12"/>
      <c r="I8" s="33">
        <f>46.4*6*I7/12</f>
        <v>788.79999999999984</v>
      </c>
      <c r="J8" s="12"/>
      <c r="K8" s="28"/>
      <c r="L8" s="28"/>
      <c r="M8" s="28"/>
      <c r="N8" s="28"/>
      <c r="O8" s="28"/>
      <c r="P8" s="28"/>
      <c r="Q8" s="137"/>
      <c r="R8" s="137"/>
      <c r="S8" s="137"/>
      <c r="T8" s="137"/>
      <c r="U8" s="137"/>
      <c r="V8" s="28"/>
      <c r="W8" s="28"/>
      <c r="X8" s="28"/>
      <c r="Y8" s="28"/>
      <c r="Z8" s="28"/>
      <c r="AA8" s="28"/>
      <c r="AB8" s="28"/>
      <c r="AC8" s="28"/>
      <c r="AD8" s="28"/>
      <c r="AE8" s="28"/>
      <c r="AF8" s="28"/>
      <c r="AG8" s="4"/>
      <c r="AH8" s="4"/>
      <c r="AI8" s="4"/>
      <c r="AJ8" s="4"/>
      <c r="AK8" s="4"/>
      <c r="AL8" s="4"/>
      <c r="AM8" s="4"/>
      <c r="AN8" s="4"/>
      <c r="AO8" s="4"/>
      <c r="AP8" s="4"/>
      <c r="AQ8" s="4"/>
      <c r="AR8" s="90"/>
      <c r="AS8" s="90"/>
      <c r="AT8" s="90"/>
      <c r="AU8" s="90"/>
      <c r="AV8" s="90"/>
      <c r="AW8" s="90"/>
      <c r="AX8" s="4"/>
      <c r="AY8" s="4"/>
      <c r="AZ8" s="4"/>
      <c r="BA8" s="4"/>
      <c r="BB8" s="4"/>
      <c r="BC8" s="4"/>
      <c r="BD8" s="4"/>
      <c r="BE8" s="4"/>
      <c r="BF8" s="4"/>
      <c r="BG8" s="4"/>
      <c r="BH8" s="4"/>
      <c r="BI8" s="4"/>
      <c r="BJ8" s="4"/>
      <c r="BK8" s="4"/>
      <c r="BL8" s="4"/>
      <c r="BM8" s="4"/>
      <c r="BN8" s="4"/>
      <c r="BO8" s="4"/>
      <c r="BP8" s="4"/>
      <c r="BQ8" s="4"/>
      <c r="BR8" s="4"/>
      <c r="BS8" s="4"/>
      <c r="BT8" s="4"/>
      <c r="BU8" s="3"/>
      <c r="BV8" s="3"/>
      <c r="BW8" s="3"/>
      <c r="BX8" s="3"/>
      <c r="BY8" s="3"/>
      <c r="BZ8" s="3"/>
    </row>
    <row r="9" spans="1:78" ht="25.5" customHeight="1" x14ac:dyDescent="0.3">
      <c r="A9" s="3"/>
      <c r="B9" s="3"/>
      <c r="C9" s="12" t="s">
        <v>16</v>
      </c>
      <c r="D9" s="12"/>
      <c r="E9" s="12"/>
      <c r="F9" s="12"/>
      <c r="G9" s="12"/>
      <c r="H9" s="12"/>
      <c r="I9" s="33">
        <f>SUM(J14:R30)</f>
        <v>881.89999999999952</v>
      </c>
      <c r="J9" s="34" t="s">
        <v>17</v>
      </c>
      <c r="K9" s="28"/>
      <c r="L9" s="28"/>
      <c r="M9" s="28"/>
      <c r="N9" s="28"/>
      <c r="O9" s="28"/>
      <c r="P9" s="28"/>
      <c r="Q9" s="137"/>
      <c r="R9" s="137"/>
      <c r="S9" s="137"/>
      <c r="T9" s="137"/>
      <c r="U9" s="137"/>
      <c r="V9" s="28"/>
      <c r="W9" s="28"/>
      <c r="X9" s="28"/>
      <c r="Y9" s="28"/>
      <c r="Z9" s="28"/>
      <c r="AA9" s="28"/>
      <c r="AB9" s="28"/>
      <c r="AC9" s="28"/>
      <c r="AD9" s="28"/>
      <c r="AE9" s="28"/>
      <c r="AF9" s="28"/>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3"/>
      <c r="BV9" s="3"/>
      <c r="BW9" s="3"/>
      <c r="BX9" s="3"/>
      <c r="BY9" s="3"/>
      <c r="BZ9" s="3"/>
    </row>
    <row r="10" spans="1:78" ht="21" customHeight="1" x14ac:dyDescent="0.35">
      <c r="A10" s="3"/>
      <c r="B10" s="3"/>
      <c r="C10" s="3"/>
      <c r="D10" s="3"/>
      <c r="E10" s="3"/>
      <c r="F10" s="3"/>
      <c r="G10" s="3"/>
      <c r="H10" s="3"/>
      <c r="I10" s="3"/>
      <c r="J10" s="3"/>
      <c r="K10" s="3"/>
      <c r="L10" s="3"/>
      <c r="M10" s="3"/>
      <c r="N10" s="3"/>
      <c r="O10" s="3"/>
      <c r="P10" s="3"/>
      <c r="Q10" s="137"/>
      <c r="R10" s="137"/>
      <c r="S10" s="137"/>
      <c r="T10" s="137"/>
      <c r="U10" s="137"/>
      <c r="V10" s="4"/>
      <c r="W10" s="4"/>
      <c r="X10" s="4"/>
      <c r="Y10" s="4"/>
      <c r="Z10" s="4"/>
      <c r="AA10" s="4"/>
      <c r="AB10" s="4"/>
      <c r="AC10" s="4"/>
      <c r="AD10" s="4"/>
      <c r="AE10" s="4"/>
      <c r="AF10" s="4"/>
      <c r="AG10" s="4"/>
      <c r="AH10" s="4"/>
      <c r="AI10" s="4"/>
      <c r="AJ10" s="4"/>
      <c r="AK10" s="4"/>
      <c r="AL10" s="4"/>
      <c r="AM10" s="4"/>
      <c r="AN10" s="4"/>
      <c r="AO10" s="4"/>
      <c r="AP10" s="4"/>
      <c r="AQ10" s="4"/>
      <c r="AR10" s="81"/>
      <c r="AS10" s="4"/>
      <c r="AT10" s="4"/>
      <c r="AU10" s="4"/>
      <c r="AV10" s="4"/>
      <c r="AW10" s="4"/>
      <c r="AX10" s="4"/>
      <c r="AY10" s="4"/>
      <c r="AZ10" s="4"/>
      <c r="BA10" s="4"/>
      <c r="BB10" s="4"/>
      <c r="BC10" s="4"/>
      <c r="BD10" s="4"/>
      <c r="BE10" s="4"/>
      <c r="BF10" s="4"/>
      <c r="BG10" s="4"/>
      <c r="BH10" s="4"/>
      <c r="BI10" s="118"/>
      <c r="BJ10" s="127"/>
      <c r="BK10" s="127"/>
      <c r="BL10" s="127"/>
      <c r="BM10" s="4"/>
      <c r="BN10" s="4"/>
      <c r="BO10" s="4"/>
      <c r="BP10" s="4"/>
      <c r="BQ10" s="4"/>
      <c r="BR10" s="4"/>
      <c r="BS10" s="4"/>
      <c r="BT10" s="4"/>
      <c r="BU10" s="3"/>
      <c r="BV10" s="3"/>
      <c r="BW10" s="3"/>
      <c r="BX10" s="3"/>
      <c r="BY10" s="3"/>
      <c r="BZ10" s="3"/>
    </row>
    <row r="11" spans="1:78" ht="68.45" customHeight="1" x14ac:dyDescent="0.3">
      <c r="A11" s="3"/>
      <c r="B11" s="3"/>
      <c r="C11" s="3"/>
      <c r="D11" s="3"/>
      <c r="E11" s="3"/>
      <c r="F11" s="3"/>
      <c r="G11" s="3"/>
      <c r="H11" s="3"/>
      <c r="I11" s="3"/>
      <c r="J11" s="3"/>
      <c r="K11" s="3"/>
      <c r="L11" s="3"/>
      <c r="M11" s="3"/>
      <c r="N11" s="3"/>
      <c r="O11" s="3"/>
      <c r="P11" s="3"/>
      <c r="Q11" s="3"/>
      <c r="R11" s="3"/>
      <c r="S11" s="3"/>
      <c r="T11" s="3"/>
      <c r="U11" s="3"/>
      <c r="V11" s="124" t="s">
        <v>18</v>
      </c>
      <c r="W11" s="125"/>
      <c r="X11" s="125"/>
      <c r="Y11" s="125"/>
      <c r="Z11" s="126"/>
      <c r="AA11" s="144" t="s">
        <v>19</v>
      </c>
      <c r="AB11" s="125"/>
      <c r="AC11" s="125"/>
      <c r="AD11" s="125"/>
      <c r="AE11" s="125"/>
      <c r="AF11" s="125"/>
      <c r="AG11" s="126"/>
      <c r="AH11" s="145" t="s">
        <v>20</v>
      </c>
      <c r="AI11" s="146"/>
      <c r="AJ11" s="145" t="s">
        <v>21</v>
      </c>
      <c r="AK11" s="147"/>
      <c r="AL11" s="146"/>
      <c r="AM11" s="118" t="s">
        <v>22</v>
      </c>
      <c r="AN11" s="119"/>
      <c r="AO11" s="118" t="s">
        <v>23</v>
      </c>
      <c r="AP11" s="119"/>
      <c r="AQ11" s="118" t="s">
        <v>24</v>
      </c>
      <c r="AR11" s="119"/>
      <c r="AS11" s="118" t="s">
        <v>25</v>
      </c>
      <c r="AT11" s="119"/>
      <c r="AU11" s="118" t="s">
        <v>26</v>
      </c>
      <c r="AV11" s="127"/>
      <c r="AW11" s="127"/>
      <c r="AX11" s="127"/>
      <c r="AY11" s="127"/>
      <c r="AZ11" s="118" t="s">
        <v>27</v>
      </c>
      <c r="BA11" s="127"/>
      <c r="BB11" s="127"/>
      <c r="BC11" s="127"/>
      <c r="BD11" s="119"/>
      <c r="BE11" s="118" t="s">
        <v>28</v>
      </c>
      <c r="BF11" s="127"/>
      <c r="BG11" s="127"/>
      <c r="BH11" s="118" t="s">
        <v>29</v>
      </c>
      <c r="BI11" s="127"/>
      <c r="BJ11" s="127"/>
      <c r="BK11" s="127"/>
      <c r="BL11" s="118" t="s">
        <v>30</v>
      </c>
      <c r="BM11" s="127"/>
      <c r="BN11" s="118" t="s">
        <v>31</v>
      </c>
      <c r="BO11" s="127"/>
      <c r="BP11" s="84" t="s">
        <v>32</v>
      </c>
      <c r="BQ11" s="118" t="s">
        <v>33</v>
      </c>
      <c r="BR11" s="119"/>
      <c r="BS11" s="83" t="s">
        <v>34</v>
      </c>
      <c r="BT11" s="85" t="s">
        <v>35</v>
      </c>
      <c r="BU11" s="3"/>
      <c r="BV11" s="3"/>
      <c r="BW11" s="3"/>
      <c r="BX11" s="3"/>
      <c r="BY11" s="3"/>
    </row>
    <row r="12" spans="1:78" ht="377.45" customHeight="1" x14ac:dyDescent="0.25">
      <c r="A12" s="3"/>
      <c r="B12" s="3"/>
      <c r="C12" s="35" t="s">
        <v>36</v>
      </c>
      <c r="D12" s="15" t="s">
        <v>37</v>
      </c>
      <c r="E12" s="29" t="s">
        <v>38</v>
      </c>
      <c r="F12" s="29" t="s">
        <v>39</v>
      </c>
      <c r="G12" s="29" t="s">
        <v>40</v>
      </c>
      <c r="H12" s="31" t="s">
        <v>41</v>
      </c>
      <c r="I12" s="31" t="s">
        <v>42</v>
      </c>
      <c r="J12" s="26" t="s">
        <v>43</v>
      </c>
      <c r="K12" s="26" t="s">
        <v>44</v>
      </c>
      <c r="L12" s="26" t="s">
        <v>45</v>
      </c>
      <c r="M12" s="26" t="s">
        <v>46</v>
      </c>
      <c r="N12" s="30" t="s">
        <v>47</v>
      </c>
      <c r="O12" s="30" t="s">
        <v>48</v>
      </c>
      <c r="P12" s="26" t="s">
        <v>49</v>
      </c>
      <c r="Q12" s="26" t="s">
        <v>50</v>
      </c>
      <c r="R12" s="32" t="s">
        <v>51</v>
      </c>
      <c r="S12" s="121" t="s">
        <v>52</v>
      </c>
      <c r="T12" s="122"/>
      <c r="U12" s="123"/>
      <c r="V12" s="26" t="s">
        <v>53</v>
      </c>
      <c r="W12" s="26" t="s">
        <v>54</v>
      </c>
      <c r="X12" s="26" t="s">
        <v>55</v>
      </c>
      <c r="Y12" s="26" t="s">
        <v>56</v>
      </c>
      <c r="Z12" s="26" t="s">
        <v>57</v>
      </c>
      <c r="AA12" s="26" t="s">
        <v>58</v>
      </c>
      <c r="AB12" s="26" t="s">
        <v>59</v>
      </c>
      <c r="AC12" s="26" t="s">
        <v>60</v>
      </c>
      <c r="AD12" s="26" t="s">
        <v>61</v>
      </c>
      <c r="AE12" s="26" t="s">
        <v>62</v>
      </c>
      <c r="AF12" s="26" t="s">
        <v>63</v>
      </c>
      <c r="AG12" s="26" t="s">
        <v>64</v>
      </c>
      <c r="AH12" s="26" t="s">
        <v>65</v>
      </c>
      <c r="AI12" s="26" t="s">
        <v>66</v>
      </c>
      <c r="AJ12" s="26" t="s">
        <v>67</v>
      </c>
      <c r="AK12" s="26" t="s">
        <v>68</v>
      </c>
      <c r="AL12" s="26" t="s">
        <v>69</v>
      </c>
      <c r="AM12" s="26" t="s">
        <v>70</v>
      </c>
      <c r="AN12" s="26" t="s">
        <v>71</v>
      </c>
      <c r="AO12" s="26" t="s">
        <v>72</v>
      </c>
      <c r="AP12" s="26" t="s">
        <v>73</v>
      </c>
      <c r="AQ12" s="26" t="s">
        <v>74</v>
      </c>
      <c r="AR12" s="26" t="s">
        <v>75</v>
      </c>
      <c r="AS12" s="26" t="s">
        <v>76</v>
      </c>
      <c r="AT12" s="26" t="s">
        <v>77</v>
      </c>
      <c r="AU12" s="26" t="s">
        <v>78</v>
      </c>
      <c r="AV12" s="26" t="s">
        <v>79</v>
      </c>
      <c r="AW12" s="26" t="s">
        <v>80</v>
      </c>
      <c r="AX12" s="26" t="s">
        <v>81</v>
      </c>
      <c r="AY12" s="26" t="s">
        <v>82</v>
      </c>
      <c r="AZ12" s="26" t="s">
        <v>83</v>
      </c>
      <c r="BA12" s="26" t="s">
        <v>84</v>
      </c>
      <c r="BB12" s="26" t="s">
        <v>85</v>
      </c>
      <c r="BC12" s="26" t="s">
        <v>86</v>
      </c>
      <c r="BD12" s="26" t="s">
        <v>87</v>
      </c>
      <c r="BE12" s="26" t="s">
        <v>88</v>
      </c>
      <c r="BF12" s="26" t="s">
        <v>89</v>
      </c>
      <c r="BG12" s="26" t="s">
        <v>90</v>
      </c>
      <c r="BH12" s="26" t="s">
        <v>91</v>
      </c>
      <c r="BI12" s="26" t="s">
        <v>92</v>
      </c>
      <c r="BJ12" s="26" t="s">
        <v>93</v>
      </c>
      <c r="BK12" s="26" t="s">
        <v>94</v>
      </c>
      <c r="BL12" s="26" t="s">
        <v>95</v>
      </c>
      <c r="BM12" s="26" t="s">
        <v>96</v>
      </c>
      <c r="BN12" s="26" t="s">
        <v>97</v>
      </c>
      <c r="BO12" s="26" t="s">
        <v>98</v>
      </c>
      <c r="BP12" s="26" t="s">
        <v>99</v>
      </c>
      <c r="BQ12" s="26" t="s">
        <v>100</v>
      </c>
      <c r="BR12" s="26" t="s">
        <v>101</v>
      </c>
      <c r="BS12" s="26" t="s">
        <v>102</v>
      </c>
      <c r="BT12" s="26" t="s">
        <v>103</v>
      </c>
      <c r="BV12" s="3"/>
      <c r="BW12" s="3"/>
      <c r="BY12" s="3"/>
    </row>
    <row r="13" spans="1:78" ht="23.45" customHeight="1" x14ac:dyDescent="0.25">
      <c r="A13" s="3"/>
      <c r="B13" s="3"/>
      <c r="C13" s="7"/>
      <c r="D13" s="14"/>
      <c r="E13" s="14"/>
      <c r="F13" s="14"/>
      <c r="G13" s="14"/>
      <c r="H13" s="14"/>
      <c r="I13" s="8"/>
      <c r="J13" s="8"/>
      <c r="K13" s="8"/>
      <c r="L13" s="8"/>
      <c r="M13" s="8"/>
      <c r="N13" s="8"/>
      <c r="O13" s="8"/>
      <c r="P13" s="8"/>
      <c r="Q13" s="8"/>
      <c r="R13" s="8"/>
      <c r="S13" s="47" t="s">
        <v>104</v>
      </c>
      <c r="T13" s="48" t="s">
        <v>105</v>
      </c>
      <c r="U13" s="48" t="s">
        <v>106</v>
      </c>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3"/>
      <c r="BV13" s="3"/>
      <c r="BW13" s="3"/>
      <c r="BX13" s="3"/>
      <c r="BY13" s="3"/>
    </row>
    <row r="14" spans="1:78" ht="168" customHeight="1" x14ac:dyDescent="0.25">
      <c r="A14" s="3"/>
      <c r="B14" s="120" t="s">
        <v>107</v>
      </c>
      <c r="C14" s="78" t="s">
        <v>108</v>
      </c>
      <c r="D14" s="21">
        <v>20</v>
      </c>
      <c r="E14" s="21">
        <v>1</v>
      </c>
      <c r="F14" s="21">
        <v>9</v>
      </c>
      <c r="G14" s="21"/>
      <c r="H14" s="21">
        <v>18</v>
      </c>
      <c r="I14" s="17">
        <f>(($D14/(SUM($D$14:$D$29)))*($I$8))-H14</f>
        <v>31.29999999999999</v>
      </c>
      <c r="J14" s="16">
        <v>18</v>
      </c>
      <c r="K14" s="16"/>
      <c r="L14" s="16"/>
      <c r="M14" s="16"/>
      <c r="N14" s="16"/>
      <c r="O14" s="16"/>
      <c r="P14" s="16"/>
      <c r="Q14" s="27">
        <v>15</v>
      </c>
      <c r="R14" s="36">
        <v>16</v>
      </c>
      <c r="S14" s="38" t="s">
        <v>109</v>
      </c>
      <c r="T14" s="39" t="s">
        <v>110</v>
      </c>
      <c r="U14" s="40" t="s">
        <v>111</v>
      </c>
      <c r="V14" s="71"/>
      <c r="W14" s="71"/>
      <c r="X14" s="71"/>
      <c r="Y14" s="71"/>
      <c r="Z14" s="76"/>
      <c r="AA14" s="71"/>
      <c r="AB14" s="71"/>
      <c r="AC14" s="71"/>
      <c r="AD14" s="71"/>
      <c r="AE14" s="71"/>
      <c r="AF14" s="71"/>
      <c r="AG14" s="71"/>
      <c r="AH14" s="71"/>
      <c r="AI14" s="71"/>
      <c r="AJ14" s="71"/>
      <c r="AK14" s="71"/>
      <c r="AM14" s="71"/>
      <c r="AN14" s="71"/>
      <c r="AO14" s="71"/>
      <c r="AP14" s="71"/>
      <c r="AQ14" s="71"/>
      <c r="AR14" s="71"/>
      <c r="AS14" s="71"/>
      <c r="AT14" s="71"/>
      <c r="AU14" s="73"/>
      <c r="AV14" s="73"/>
      <c r="AW14" s="71"/>
      <c r="AX14" s="71"/>
      <c r="AY14" s="71"/>
      <c r="AZ14" s="76"/>
      <c r="BA14" s="73"/>
      <c r="BB14" s="71"/>
      <c r="BC14" s="71"/>
      <c r="BD14" s="71"/>
      <c r="BE14" s="71"/>
      <c r="BF14" s="71"/>
      <c r="BG14" s="71"/>
      <c r="BH14" s="71"/>
      <c r="BI14" s="71"/>
      <c r="BJ14" s="71"/>
      <c r="BK14" s="71"/>
      <c r="BL14" s="71"/>
      <c r="BM14" s="71"/>
      <c r="BN14" s="71"/>
      <c r="BO14" s="71"/>
      <c r="BP14" s="71"/>
      <c r="BQ14" s="71"/>
      <c r="BR14" s="71"/>
      <c r="BS14" s="71"/>
      <c r="BT14" s="71"/>
      <c r="BU14" s="3"/>
      <c r="BV14" s="3"/>
      <c r="BW14" s="3"/>
      <c r="BX14" s="3"/>
      <c r="BY14" s="3"/>
    </row>
    <row r="15" spans="1:78" ht="134.25" customHeight="1" x14ac:dyDescent="0.25">
      <c r="A15" s="3"/>
      <c r="B15" s="120"/>
      <c r="C15" s="78" t="s">
        <v>112</v>
      </c>
      <c r="D15" s="21">
        <v>20</v>
      </c>
      <c r="E15" s="21">
        <v>1</v>
      </c>
      <c r="F15" s="21">
        <v>10</v>
      </c>
      <c r="G15" s="21"/>
      <c r="H15" s="21">
        <v>18</v>
      </c>
      <c r="I15" s="17">
        <f t="shared" ref="I15:I29" si="0">(($D15/(SUM($D$14:$D$29)))*($I$8))-H15</f>
        <v>31.29999999999999</v>
      </c>
      <c r="J15" s="16">
        <v>18</v>
      </c>
      <c r="K15" s="16"/>
      <c r="L15" s="16"/>
      <c r="M15" s="16"/>
      <c r="N15" s="16"/>
      <c r="O15" s="16"/>
      <c r="P15" s="16"/>
      <c r="Q15" s="27">
        <v>15</v>
      </c>
      <c r="R15" s="36">
        <v>16</v>
      </c>
      <c r="S15" s="41" t="s">
        <v>113</v>
      </c>
      <c r="T15" s="42" t="s">
        <v>114</v>
      </c>
      <c r="U15" s="43" t="s">
        <v>115</v>
      </c>
      <c r="V15" s="73"/>
      <c r="W15" s="71"/>
      <c r="X15" s="71"/>
      <c r="Y15" s="88"/>
      <c r="Z15" s="71"/>
      <c r="AA15" s="71"/>
      <c r="AB15" s="73"/>
      <c r="AC15" s="71"/>
      <c r="AD15" s="74"/>
      <c r="AE15" s="73"/>
      <c r="AF15" s="71"/>
      <c r="AG15" s="76"/>
      <c r="AH15" s="76"/>
      <c r="AI15" s="71"/>
      <c r="AJ15" s="73"/>
      <c r="AK15" s="71"/>
      <c r="AL15" s="71"/>
      <c r="AM15" s="71"/>
      <c r="AN15" s="71"/>
      <c r="AO15" s="73"/>
      <c r="AP15" s="71"/>
      <c r="AQ15" s="71"/>
      <c r="AR15" s="71"/>
      <c r="AS15" s="73"/>
      <c r="AT15" s="71"/>
      <c r="AU15" s="71"/>
      <c r="AV15" s="71"/>
      <c r="AW15" s="73"/>
      <c r="AX15" s="71"/>
      <c r="AY15" s="71"/>
      <c r="AZ15" s="71"/>
      <c r="BA15" s="71"/>
      <c r="BB15" s="71"/>
      <c r="BC15" s="71"/>
      <c r="BD15" s="76"/>
      <c r="BE15" s="71"/>
      <c r="BF15" s="73"/>
      <c r="BG15" s="71"/>
      <c r="BH15" s="71"/>
      <c r="BI15" s="71"/>
      <c r="BJ15" s="73"/>
      <c r="BK15" s="73"/>
      <c r="BL15" s="71"/>
      <c r="BM15" s="71"/>
      <c r="BN15" s="73"/>
      <c r="BO15" s="73"/>
      <c r="BP15" s="71"/>
      <c r="BQ15" s="76"/>
      <c r="BR15" s="73"/>
      <c r="BT15" s="71"/>
      <c r="BU15" s="3"/>
      <c r="BV15" s="3"/>
      <c r="BW15" s="3"/>
      <c r="BX15" s="3"/>
      <c r="BY15" s="3"/>
    </row>
    <row r="16" spans="1:78" ht="128.25" customHeight="1" x14ac:dyDescent="0.25">
      <c r="A16" s="3"/>
      <c r="B16" s="120"/>
      <c r="C16" s="78" t="s">
        <v>116</v>
      </c>
      <c r="D16" s="21">
        <v>20</v>
      </c>
      <c r="E16" s="21">
        <v>1</v>
      </c>
      <c r="F16" s="21">
        <v>9</v>
      </c>
      <c r="G16" s="21"/>
      <c r="H16" s="21">
        <v>18</v>
      </c>
      <c r="I16" s="17">
        <f t="shared" si="0"/>
        <v>31.29999999999999</v>
      </c>
      <c r="J16" s="16">
        <v>18</v>
      </c>
      <c r="K16" s="16"/>
      <c r="L16" s="16"/>
      <c r="M16" s="16"/>
      <c r="N16" s="16"/>
      <c r="O16" s="16"/>
      <c r="P16" s="16"/>
      <c r="Q16" s="27">
        <v>15</v>
      </c>
      <c r="R16" s="36">
        <v>16</v>
      </c>
      <c r="S16" s="41" t="s">
        <v>113</v>
      </c>
      <c r="T16" s="42" t="s">
        <v>117</v>
      </c>
      <c r="U16" s="43" t="s">
        <v>118</v>
      </c>
      <c r="V16" s="71"/>
      <c r="W16" s="71"/>
      <c r="X16" s="71"/>
      <c r="Y16" s="71"/>
      <c r="Z16" s="76"/>
      <c r="AA16" s="71"/>
      <c r="AB16" s="71"/>
      <c r="AC16" s="71"/>
      <c r="AD16" s="71"/>
      <c r="AE16" s="71"/>
      <c r="AF16" s="71"/>
      <c r="AG16" s="71"/>
      <c r="AH16" s="71"/>
      <c r="AI16" s="71"/>
      <c r="AJ16" s="71"/>
      <c r="AK16" s="71"/>
      <c r="AL16" s="71"/>
      <c r="AM16" s="71"/>
      <c r="AN16" s="71"/>
      <c r="AO16" s="71"/>
      <c r="AP16" s="73"/>
      <c r="AQ16" s="71"/>
      <c r="AR16" s="71"/>
      <c r="AS16" s="71"/>
      <c r="AT16" s="71"/>
      <c r="AU16" s="71"/>
      <c r="AV16" s="71"/>
      <c r="AW16" s="82"/>
      <c r="AX16" s="71"/>
      <c r="AY16" s="71"/>
      <c r="AZ16" s="76"/>
      <c r="BA16" s="71"/>
      <c r="BB16" s="71"/>
      <c r="BC16" s="71"/>
      <c r="BD16" s="76"/>
      <c r="BE16" s="71"/>
      <c r="BF16" s="71"/>
      <c r="BG16" s="71"/>
      <c r="BH16" s="71"/>
      <c r="BI16" s="71"/>
      <c r="BJ16" s="71"/>
      <c r="BK16" s="71"/>
      <c r="BL16" s="71"/>
      <c r="BM16" s="71"/>
      <c r="BN16" s="71"/>
      <c r="BO16" s="71"/>
      <c r="BP16" s="71"/>
      <c r="BQ16" s="71"/>
      <c r="BR16" s="71"/>
      <c r="BS16" s="71"/>
      <c r="BT16" s="71"/>
      <c r="BU16" s="3"/>
      <c r="BV16" s="3"/>
      <c r="BW16" s="3"/>
      <c r="BX16" s="3"/>
      <c r="BY16" s="3"/>
    </row>
    <row r="17" spans="1:77" ht="223.5" customHeight="1" x14ac:dyDescent="0.25">
      <c r="A17" s="3"/>
      <c r="B17" s="120"/>
      <c r="C17" s="78" t="s">
        <v>119</v>
      </c>
      <c r="D17" s="21">
        <v>20</v>
      </c>
      <c r="E17" s="21">
        <v>1</v>
      </c>
      <c r="F17" s="21">
        <v>11</v>
      </c>
      <c r="G17" s="21"/>
      <c r="H17" s="21">
        <v>0</v>
      </c>
      <c r="I17" s="17">
        <f t="shared" si="0"/>
        <v>49.29999999999999</v>
      </c>
      <c r="J17" s="16">
        <v>6</v>
      </c>
      <c r="K17" s="16">
        <v>4</v>
      </c>
      <c r="L17" s="16">
        <v>8</v>
      </c>
      <c r="M17" s="16"/>
      <c r="N17" s="16"/>
      <c r="O17" s="16"/>
      <c r="P17" s="16"/>
      <c r="Q17" s="27">
        <f t="shared" ref="Q17:Q19" si="1">(I17-(SUM(J17:P17)))/2</f>
        <v>15.649999999999995</v>
      </c>
      <c r="R17" s="36">
        <f t="shared" ref="R17:R19" si="2">(I17-(SUM(J17:P17)))/2</f>
        <v>15.649999999999995</v>
      </c>
      <c r="S17" s="110" t="s">
        <v>120</v>
      </c>
      <c r="T17" s="111" t="s">
        <v>121</v>
      </c>
      <c r="U17" s="43" t="s">
        <v>122</v>
      </c>
      <c r="V17" s="76"/>
      <c r="W17" s="74"/>
      <c r="X17" s="73"/>
      <c r="Y17" s="71"/>
      <c r="Z17" s="74"/>
      <c r="AA17" s="74"/>
      <c r="AB17" s="74"/>
      <c r="AC17" s="74"/>
      <c r="AD17" s="76"/>
      <c r="AE17" s="76"/>
      <c r="AF17" s="73"/>
      <c r="AG17" s="76"/>
      <c r="AH17" s="74"/>
      <c r="AI17" s="73"/>
      <c r="AJ17" s="73"/>
      <c r="AK17" s="73"/>
      <c r="AL17" s="73"/>
      <c r="AM17" s="71"/>
      <c r="AN17" s="71"/>
      <c r="AO17" s="74"/>
      <c r="AP17" s="71"/>
      <c r="AQ17" s="71"/>
      <c r="AR17" s="71"/>
      <c r="AS17" s="73"/>
      <c r="AT17" s="73"/>
      <c r="AU17" s="71"/>
      <c r="AV17" s="71"/>
      <c r="AW17" s="71"/>
      <c r="AX17" s="71"/>
      <c r="AY17" s="71"/>
      <c r="AZ17" s="71"/>
      <c r="BA17" s="73"/>
      <c r="BB17" s="73"/>
      <c r="BC17" s="76"/>
      <c r="BD17" s="71"/>
      <c r="BE17" s="73"/>
      <c r="BF17" s="71"/>
      <c r="BG17" s="71"/>
      <c r="BH17" s="76"/>
      <c r="BI17" s="73"/>
      <c r="BJ17" s="74"/>
      <c r="BK17" s="74"/>
      <c r="BL17" s="71"/>
      <c r="BM17" s="71"/>
      <c r="BN17" s="71"/>
      <c r="BO17" s="73"/>
      <c r="BP17" s="71"/>
      <c r="BQ17" s="71"/>
      <c r="BR17" s="71"/>
      <c r="BS17" s="71"/>
      <c r="BT17" s="71"/>
      <c r="BU17" s="3"/>
      <c r="BV17" s="3"/>
      <c r="BW17" s="3"/>
      <c r="BX17" s="3"/>
      <c r="BY17" s="3"/>
    </row>
    <row r="18" spans="1:77" ht="159" customHeight="1" x14ac:dyDescent="0.25">
      <c r="A18" s="3"/>
      <c r="B18" s="120"/>
      <c r="C18" s="78" t="s">
        <v>123</v>
      </c>
      <c r="D18" s="21">
        <v>20</v>
      </c>
      <c r="E18" s="21">
        <v>1</v>
      </c>
      <c r="F18" s="21">
        <v>8</v>
      </c>
      <c r="G18" s="21"/>
      <c r="H18" s="21">
        <v>0</v>
      </c>
      <c r="I18" s="17">
        <f t="shared" si="0"/>
        <v>49.29999999999999</v>
      </c>
      <c r="J18" s="16"/>
      <c r="K18" s="16">
        <v>14</v>
      </c>
      <c r="L18" s="16"/>
      <c r="M18" s="16"/>
      <c r="N18" s="16"/>
      <c r="O18" s="16"/>
      <c r="P18" s="16"/>
      <c r="Q18" s="27">
        <f t="shared" si="1"/>
        <v>17.649999999999995</v>
      </c>
      <c r="R18" s="36">
        <f t="shared" si="2"/>
        <v>17.649999999999995</v>
      </c>
      <c r="S18" s="41" t="s">
        <v>124</v>
      </c>
      <c r="T18" s="42" t="s">
        <v>125</v>
      </c>
      <c r="U18" s="43" t="s">
        <v>126</v>
      </c>
      <c r="V18" s="76"/>
      <c r="W18" s="74"/>
      <c r="X18" s="74"/>
      <c r="Y18" s="71"/>
      <c r="Z18" s="74"/>
      <c r="AA18" s="73"/>
      <c r="AB18" s="73"/>
      <c r="AC18" s="73"/>
      <c r="AD18" s="71"/>
      <c r="AE18" s="73"/>
      <c r="AF18" s="71"/>
      <c r="AG18" s="71"/>
      <c r="AH18" s="76"/>
      <c r="AI18" s="76"/>
      <c r="AJ18" s="71"/>
      <c r="AK18" s="71"/>
      <c r="AL18" s="71"/>
      <c r="AM18" s="71"/>
      <c r="AN18" s="71"/>
      <c r="AO18" s="76"/>
      <c r="AP18" s="73"/>
      <c r="AQ18" s="71"/>
      <c r="AR18" s="71"/>
      <c r="AS18" s="73"/>
      <c r="AT18" s="71"/>
      <c r="AU18" s="73"/>
      <c r="AV18" s="76"/>
      <c r="AW18" s="73"/>
      <c r="AX18" s="71"/>
      <c r="AY18" s="71"/>
      <c r="AZ18" s="76"/>
      <c r="BA18" s="73"/>
      <c r="BB18" s="71"/>
      <c r="BC18" s="71"/>
      <c r="BD18" s="71"/>
      <c r="BE18" s="73"/>
      <c r="BF18" s="74"/>
      <c r="BG18" s="71"/>
      <c r="BH18" s="76"/>
      <c r="BI18" s="71"/>
      <c r="BJ18" s="73"/>
      <c r="BK18" s="73"/>
      <c r="BL18" s="71"/>
      <c r="BM18" s="71"/>
      <c r="BN18" s="71"/>
      <c r="BO18" s="71"/>
      <c r="BP18" s="71"/>
      <c r="BQ18" s="71"/>
      <c r="BR18" s="71"/>
      <c r="BS18" s="71"/>
      <c r="BT18" s="71"/>
      <c r="BU18" s="3"/>
      <c r="BV18" s="3"/>
      <c r="BW18" s="3"/>
      <c r="BX18" s="3"/>
      <c r="BY18" s="3"/>
    </row>
    <row r="19" spans="1:77" ht="163.5" customHeight="1" x14ac:dyDescent="0.25">
      <c r="A19" s="3"/>
      <c r="B19" s="120"/>
      <c r="C19" s="78" t="s">
        <v>127</v>
      </c>
      <c r="D19" s="21">
        <v>20</v>
      </c>
      <c r="E19" s="21">
        <v>1</v>
      </c>
      <c r="F19" s="21">
        <v>8</v>
      </c>
      <c r="G19" s="21"/>
      <c r="H19" s="21">
        <v>0</v>
      </c>
      <c r="I19" s="17">
        <f t="shared" si="0"/>
        <v>49.29999999999999</v>
      </c>
      <c r="J19" s="16"/>
      <c r="K19" s="16">
        <v>14</v>
      </c>
      <c r="L19" s="16"/>
      <c r="M19" s="16"/>
      <c r="N19" s="16"/>
      <c r="O19" s="16"/>
      <c r="P19" s="16"/>
      <c r="Q19" s="27">
        <f t="shared" si="1"/>
        <v>17.649999999999995</v>
      </c>
      <c r="R19" s="36">
        <f t="shared" si="2"/>
        <v>17.649999999999995</v>
      </c>
      <c r="S19" s="44" t="s">
        <v>128</v>
      </c>
      <c r="T19" s="45" t="s">
        <v>129</v>
      </c>
      <c r="U19" s="46" t="s">
        <v>126</v>
      </c>
      <c r="V19" s="76"/>
      <c r="W19" s="74"/>
      <c r="X19" s="74"/>
      <c r="Y19" s="71"/>
      <c r="Z19" s="74"/>
      <c r="AA19" s="73"/>
      <c r="AB19" s="73"/>
      <c r="AC19" s="73"/>
      <c r="AD19" s="71"/>
      <c r="AE19" s="73"/>
      <c r="AF19" s="71"/>
      <c r="AG19" s="71"/>
      <c r="AH19" s="76"/>
      <c r="AI19" s="76"/>
      <c r="AJ19" s="71"/>
      <c r="AK19" s="71"/>
      <c r="AL19" s="71"/>
      <c r="AM19" s="73"/>
      <c r="AN19" s="73"/>
      <c r="AO19" s="76"/>
      <c r="AP19" s="73"/>
      <c r="AQ19" s="71"/>
      <c r="AR19" s="71"/>
      <c r="AS19" s="73"/>
      <c r="AT19" s="71"/>
      <c r="AU19" s="76"/>
      <c r="AV19" s="76"/>
      <c r="AW19" s="73"/>
      <c r="AX19" s="71"/>
      <c r="AY19" s="71"/>
      <c r="AZ19" s="76"/>
      <c r="BA19" s="73"/>
      <c r="BB19" s="71"/>
      <c r="BC19" s="71"/>
      <c r="BD19" s="71"/>
      <c r="BE19" s="76"/>
      <c r="BF19" s="74"/>
      <c r="BG19" s="73"/>
      <c r="BH19" s="76"/>
      <c r="BI19" s="71"/>
      <c r="BJ19" s="73"/>
      <c r="BK19" s="73"/>
      <c r="BL19" s="71"/>
      <c r="BM19" s="71"/>
      <c r="BN19" s="71"/>
      <c r="BO19" s="71"/>
      <c r="BP19" s="71"/>
      <c r="BQ19" s="71"/>
      <c r="BR19" s="71"/>
      <c r="BS19" s="71"/>
      <c r="BT19" s="71"/>
      <c r="BU19" s="3"/>
      <c r="BV19" s="3"/>
      <c r="BW19" s="3"/>
      <c r="BX19" s="3"/>
      <c r="BY19" s="3"/>
    </row>
    <row r="20" spans="1:77" ht="24.95" customHeight="1" x14ac:dyDescent="0.25">
      <c r="A20" s="3"/>
      <c r="B20" s="3"/>
      <c r="C20" s="79"/>
      <c r="D20" s="22"/>
      <c r="E20" s="22"/>
      <c r="F20" s="22"/>
      <c r="G20" s="22"/>
      <c r="H20" s="22"/>
      <c r="I20" s="18"/>
      <c r="J20" s="10"/>
      <c r="K20" s="10"/>
      <c r="L20" s="10"/>
      <c r="M20" s="10"/>
      <c r="N20" s="10"/>
      <c r="O20" s="10"/>
      <c r="P20" s="10"/>
      <c r="Q20" s="10"/>
      <c r="R20" s="37"/>
      <c r="S20" s="112" t="s">
        <v>104</v>
      </c>
      <c r="T20" s="113" t="s">
        <v>105</v>
      </c>
      <c r="U20" s="113" t="s">
        <v>106</v>
      </c>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3"/>
      <c r="BV20" s="3"/>
      <c r="BW20" s="3"/>
      <c r="BX20" s="3"/>
      <c r="BY20" s="3"/>
    </row>
    <row r="21" spans="1:77" ht="147" customHeight="1" x14ac:dyDescent="0.25">
      <c r="A21" s="3"/>
      <c r="B21" s="120" t="s">
        <v>130</v>
      </c>
      <c r="C21" s="78" t="s">
        <v>131</v>
      </c>
      <c r="D21" s="21">
        <v>20</v>
      </c>
      <c r="E21" s="21">
        <v>13</v>
      </c>
      <c r="F21" s="21">
        <v>20</v>
      </c>
      <c r="G21" s="21"/>
      <c r="H21" s="21">
        <v>0</v>
      </c>
      <c r="I21" s="17">
        <f t="shared" si="0"/>
        <v>49.29999999999999</v>
      </c>
      <c r="J21" s="16">
        <v>8</v>
      </c>
      <c r="K21" s="16"/>
      <c r="L21" s="16"/>
      <c r="M21" s="16"/>
      <c r="N21" s="16"/>
      <c r="O21" s="16"/>
      <c r="P21" s="16"/>
      <c r="Q21" s="27">
        <f>(I21-(SUM(J21:P21)))/2</f>
        <v>20.649999999999995</v>
      </c>
      <c r="R21" s="36">
        <f>(I21-(SUM(J21:P21)))/2</f>
        <v>20.649999999999995</v>
      </c>
      <c r="S21" s="38" t="s">
        <v>132</v>
      </c>
      <c r="T21" s="39" t="s">
        <v>133</v>
      </c>
      <c r="U21" s="40" t="s">
        <v>134</v>
      </c>
      <c r="V21" s="71"/>
      <c r="W21" s="71"/>
      <c r="X21" s="71"/>
      <c r="Y21" s="71"/>
      <c r="Z21" s="71"/>
      <c r="AA21" s="71"/>
      <c r="AB21" s="71"/>
      <c r="AC21" s="71"/>
      <c r="AD21" s="71"/>
      <c r="AE21" s="71"/>
      <c r="AF21" s="71"/>
      <c r="AH21" s="73"/>
      <c r="AI21" s="71"/>
      <c r="AJ21" s="71"/>
      <c r="AK21" s="71"/>
      <c r="AL21" s="71"/>
      <c r="AM21" s="71"/>
      <c r="AN21" s="71"/>
      <c r="AO21" s="76"/>
      <c r="AP21" s="73"/>
      <c r="AQ21" s="71"/>
      <c r="AR21" s="71"/>
      <c r="AS21" s="74"/>
      <c r="AT21" s="74"/>
      <c r="AU21" s="73"/>
      <c r="AV21" s="73"/>
      <c r="AW21" s="71"/>
      <c r="AX21" s="71"/>
      <c r="AY21" s="74"/>
      <c r="AZ21" s="73"/>
      <c r="BA21" s="74"/>
      <c r="BB21" s="71"/>
      <c r="BC21" s="71"/>
      <c r="BD21" s="71"/>
      <c r="BE21" s="71"/>
      <c r="BF21" s="71"/>
      <c r="BG21" s="71"/>
      <c r="BH21" s="71"/>
      <c r="BI21" s="71"/>
      <c r="BJ21" s="71"/>
      <c r="BK21" s="71"/>
      <c r="BL21" s="71"/>
      <c r="BM21" s="71"/>
      <c r="BN21" s="71"/>
      <c r="BO21" s="71"/>
      <c r="BP21" s="71"/>
      <c r="BQ21" s="71"/>
      <c r="BR21" s="71"/>
      <c r="BS21" s="71"/>
      <c r="BT21" s="71"/>
      <c r="BU21" s="3"/>
      <c r="BV21" s="3"/>
      <c r="BW21" s="3"/>
      <c r="BX21" s="3"/>
      <c r="BY21" s="3"/>
    </row>
    <row r="22" spans="1:77" ht="132.75" customHeight="1" x14ac:dyDescent="0.25">
      <c r="A22" s="3"/>
      <c r="B22" s="120"/>
      <c r="C22" s="78" t="s">
        <v>135</v>
      </c>
      <c r="D22" s="21">
        <v>20</v>
      </c>
      <c r="E22" s="21">
        <v>13</v>
      </c>
      <c r="F22" s="21">
        <v>21</v>
      </c>
      <c r="G22" s="21"/>
      <c r="H22" s="21">
        <v>0</v>
      </c>
      <c r="I22" s="17">
        <f t="shared" si="0"/>
        <v>49.29999999999999</v>
      </c>
      <c r="J22" s="16">
        <v>27</v>
      </c>
      <c r="K22" s="16"/>
      <c r="L22" s="16"/>
      <c r="M22" s="16"/>
      <c r="N22" s="16"/>
      <c r="O22" s="16"/>
      <c r="P22" s="16"/>
      <c r="Q22" s="27">
        <f>(I22-(SUM(J22:P22)))/2</f>
        <v>11.149999999999995</v>
      </c>
      <c r="R22" s="36">
        <f>(I22-(SUM(J22:P22)))/2</f>
        <v>11.149999999999995</v>
      </c>
      <c r="S22" s="41" t="s">
        <v>136</v>
      </c>
      <c r="T22" s="42" t="s">
        <v>137</v>
      </c>
      <c r="U22" s="43" t="s">
        <v>138</v>
      </c>
      <c r="V22" s="71"/>
      <c r="W22" s="71"/>
      <c r="X22" s="71"/>
      <c r="Y22" s="71"/>
      <c r="Z22" s="76"/>
      <c r="AA22" s="71"/>
      <c r="AB22" s="71"/>
      <c r="AC22" s="71"/>
      <c r="AD22" s="71"/>
      <c r="AE22" s="71"/>
      <c r="AF22" s="71"/>
      <c r="AG22" s="71"/>
      <c r="AH22" s="71"/>
      <c r="AI22" s="71"/>
      <c r="AJ22" s="71"/>
      <c r="AK22" s="71"/>
      <c r="AL22" s="71"/>
      <c r="AM22" s="71"/>
      <c r="AN22" s="71"/>
      <c r="AO22" s="71"/>
      <c r="AP22" s="71"/>
      <c r="AQ22" s="71"/>
      <c r="AR22" s="71"/>
      <c r="AS22" s="71"/>
      <c r="AT22" s="71"/>
      <c r="AU22" s="71"/>
      <c r="AV22" s="71"/>
      <c r="AW22" s="76"/>
      <c r="AX22" s="71"/>
      <c r="AY22" s="71"/>
      <c r="AZ22" s="71"/>
      <c r="BA22" s="71"/>
      <c r="BB22" s="71"/>
      <c r="BC22" s="71"/>
      <c r="BD22" s="76"/>
      <c r="BE22" s="71"/>
      <c r="BF22" s="71"/>
      <c r="BG22" s="71"/>
      <c r="BH22" s="71"/>
      <c r="BI22" s="71"/>
      <c r="BJ22" s="71"/>
      <c r="BK22" s="71"/>
      <c r="BL22" s="71"/>
      <c r="BM22" s="71"/>
      <c r="BN22" s="71"/>
      <c r="BO22" s="71"/>
      <c r="BP22" s="71"/>
      <c r="BQ22" s="71"/>
      <c r="BR22" s="71"/>
      <c r="BS22" s="71"/>
      <c r="BT22" s="71"/>
      <c r="BU22" s="3"/>
      <c r="BV22" s="3"/>
      <c r="BW22" s="3"/>
      <c r="BX22" s="3"/>
      <c r="BY22" s="3"/>
    </row>
    <row r="23" spans="1:77" ht="214.5" customHeight="1" x14ac:dyDescent="0.25">
      <c r="A23" s="3"/>
      <c r="B23" s="120"/>
      <c r="C23" s="78" t="s">
        <v>139</v>
      </c>
      <c r="D23" s="21">
        <v>20</v>
      </c>
      <c r="E23" s="21">
        <v>13</v>
      </c>
      <c r="F23" s="21">
        <v>23</v>
      </c>
      <c r="G23" s="21"/>
      <c r="H23" s="21">
        <v>0</v>
      </c>
      <c r="I23" s="17">
        <f t="shared" si="0"/>
        <v>49.29999999999999</v>
      </c>
      <c r="J23" s="16">
        <v>6</v>
      </c>
      <c r="K23" s="16">
        <v>3</v>
      </c>
      <c r="L23" s="16">
        <v>6</v>
      </c>
      <c r="M23" s="16"/>
      <c r="N23" s="16"/>
      <c r="O23" s="16"/>
      <c r="P23" s="16"/>
      <c r="Q23" s="27">
        <f>(I23-(SUM(J23:P23)))/2</f>
        <v>17.149999999999995</v>
      </c>
      <c r="R23" s="36">
        <f>(I23-(SUM(J23:P23)))/2</f>
        <v>17.149999999999995</v>
      </c>
      <c r="S23" s="110" t="s">
        <v>140</v>
      </c>
      <c r="T23" s="42" t="s">
        <v>141</v>
      </c>
      <c r="U23" s="43" t="s">
        <v>142</v>
      </c>
      <c r="V23" s="74" t="e" cm="1">
        <f t="array" ref="V23">+V23:AA25X25:AB25X25:AC25X25:AD25X25:AC23</f>
        <v>#NAME?</v>
      </c>
      <c r="W23" s="74"/>
      <c r="X23" s="74"/>
      <c r="Y23" s="76"/>
      <c r="Z23" s="74"/>
      <c r="AA23" s="74"/>
      <c r="AB23" s="74"/>
      <c r="AC23" s="74"/>
      <c r="AD23" s="73"/>
      <c r="AE23" s="74"/>
      <c r="AF23" s="74"/>
      <c r="AG23" s="71"/>
      <c r="AH23" s="74"/>
      <c r="AI23" s="74"/>
      <c r="AJ23" s="74"/>
      <c r="AK23" s="76"/>
      <c r="AL23" s="76"/>
      <c r="AM23" s="73"/>
      <c r="AN23" s="71"/>
      <c r="AO23" s="74"/>
      <c r="AP23" s="71"/>
      <c r="AQ23" s="71"/>
      <c r="AR23" s="76"/>
      <c r="AS23" s="76"/>
      <c r="AT23" s="74"/>
      <c r="AU23" s="71"/>
      <c r="AV23" s="71"/>
      <c r="AW23" s="71"/>
      <c r="AX23" s="71"/>
      <c r="AY23" s="71"/>
      <c r="AZ23" s="71"/>
      <c r="BA23" s="73"/>
      <c r="BB23" s="74"/>
      <c r="BC23" s="74"/>
      <c r="BD23" s="71"/>
      <c r="BE23" s="73"/>
      <c r="BF23" s="71"/>
      <c r="BG23" s="71"/>
      <c r="BH23" s="74"/>
      <c r="BI23" s="76"/>
      <c r="BJ23" s="76"/>
      <c r="BK23" s="71"/>
      <c r="BL23" s="71"/>
      <c r="BM23" s="71"/>
      <c r="BN23" s="71"/>
      <c r="BO23" s="73"/>
      <c r="BP23" s="71"/>
      <c r="BQ23" s="71"/>
      <c r="BR23" s="71"/>
      <c r="BS23" s="73"/>
      <c r="BT23" s="76"/>
      <c r="BU23" s="3"/>
      <c r="BV23" s="3"/>
      <c r="BW23" s="3"/>
      <c r="BX23" s="3"/>
      <c r="BY23" s="3"/>
    </row>
    <row r="24" spans="1:77" ht="144" customHeight="1" x14ac:dyDescent="0.25">
      <c r="A24" s="3"/>
      <c r="B24" s="120"/>
      <c r="C24" s="78" t="s">
        <v>143</v>
      </c>
      <c r="D24" s="21">
        <v>20</v>
      </c>
      <c r="E24" s="21">
        <v>13</v>
      </c>
      <c r="F24" s="21">
        <v>21</v>
      </c>
      <c r="G24" s="21"/>
      <c r="H24" s="21">
        <v>0</v>
      </c>
      <c r="I24" s="17">
        <f t="shared" si="0"/>
        <v>49.29999999999999</v>
      </c>
      <c r="J24" s="16">
        <v>24</v>
      </c>
      <c r="K24" s="16"/>
      <c r="L24" s="16"/>
      <c r="M24" s="16"/>
      <c r="N24" s="16"/>
      <c r="O24" s="16"/>
      <c r="P24" s="16"/>
      <c r="Q24" s="27">
        <f>(I24-(SUM(J24:P24)))/2</f>
        <v>12.649999999999995</v>
      </c>
      <c r="R24" s="36">
        <f>(I24-(SUM(J24:P24)))/2</f>
        <v>12.649999999999995</v>
      </c>
      <c r="S24" s="41" t="s">
        <v>144</v>
      </c>
      <c r="T24" s="42" t="s">
        <v>145</v>
      </c>
      <c r="U24" s="43" t="s">
        <v>146</v>
      </c>
      <c r="V24" s="71"/>
      <c r="W24" s="71"/>
      <c r="X24" s="71"/>
      <c r="Y24" s="71"/>
      <c r="Z24" s="76"/>
      <c r="AA24" s="71"/>
      <c r="AB24" s="71"/>
      <c r="AC24" s="71"/>
      <c r="AD24" s="71"/>
      <c r="AE24" s="71"/>
      <c r="AF24" s="71"/>
      <c r="AG24" s="71"/>
      <c r="AH24" s="71"/>
      <c r="AI24" s="71"/>
      <c r="AJ24" s="71"/>
      <c r="AK24" s="71"/>
      <c r="AL24" s="71"/>
      <c r="AM24" s="71"/>
      <c r="AN24" s="71"/>
      <c r="AO24" s="71"/>
      <c r="AP24" s="74"/>
      <c r="AQ24" s="76"/>
      <c r="AR24" s="71"/>
      <c r="AS24" s="71"/>
      <c r="AT24" s="71"/>
      <c r="AU24" s="71"/>
      <c r="AV24" s="71"/>
      <c r="AW24" s="71"/>
      <c r="AX24" s="71"/>
      <c r="AY24" s="71"/>
      <c r="AZ24" s="71"/>
      <c r="BA24" s="71"/>
      <c r="BB24" s="71"/>
      <c r="BC24" s="71"/>
      <c r="BD24" s="71"/>
      <c r="BE24" s="71"/>
      <c r="BF24" s="71"/>
      <c r="BG24" s="71"/>
      <c r="BH24" s="71"/>
      <c r="BI24" s="71"/>
      <c r="BJ24" s="71"/>
      <c r="BK24" s="71"/>
      <c r="BL24" s="74"/>
      <c r="BM24" s="74"/>
      <c r="BN24" s="74"/>
      <c r="BO24" s="71"/>
      <c r="BP24" s="73"/>
      <c r="BQ24" s="74"/>
      <c r="BR24" s="76"/>
      <c r="BS24" s="71"/>
      <c r="BT24" s="71"/>
      <c r="BU24" s="3"/>
      <c r="BV24" s="3"/>
      <c r="BW24" s="3"/>
      <c r="BX24" s="3"/>
      <c r="BY24" s="3"/>
    </row>
    <row r="25" spans="1:77" ht="129.94999999999999" customHeight="1" x14ac:dyDescent="0.25">
      <c r="A25" s="3"/>
      <c r="B25" s="120"/>
      <c r="C25" s="78" t="s">
        <v>147</v>
      </c>
      <c r="D25" s="21">
        <v>40</v>
      </c>
      <c r="E25" s="21">
        <v>13</v>
      </c>
      <c r="F25" s="21">
        <v>23</v>
      </c>
      <c r="G25" s="21"/>
      <c r="H25" s="21">
        <v>0</v>
      </c>
      <c r="I25" s="17">
        <f t="shared" si="0"/>
        <v>98.59999999999998</v>
      </c>
      <c r="J25" s="16">
        <v>9</v>
      </c>
      <c r="K25" s="16"/>
      <c r="L25" s="16">
        <v>2</v>
      </c>
      <c r="M25" s="16"/>
      <c r="N25" s="16"/>
      <c r="O25" s="16"/>
      <c r="P25" s="16"/>
      <c r="Q25" s="27">
        <f>(I25-(SUM(J25:P25)))/2</f>
        <v>43.79999999999999</v>
      </c>
      <c r="R25" s="36">
        <f>(I25-(SUM(J25:P25)))/2</f>
        <v>43.79999999999999</v>
      </c>
      <c r="S25" s="41" t="s">
        <v>148</v>
      </c>
      <c r="T25" s="42" t="s">
        <v>149</v>
      </c>
      <c r="U25" s="43" t="s">
        <v>150</v>
      </c>
      <c r="V25" s="74"/>
      <c r="W25" s="89"/>
      <c r="X25" s="74"/>
      <c r="Y25" s="74"/>
      <c r="Z25" s="74"/>
      <c r="AA25" s="73"/>
      <c r="AB25" s="71"/>
      <c r="AC25" s="73"/>
      <c r="AD25" s="71"/>
      <c r="AE25" s="71"/>
      <c r="AF25" s="71"/>
      <c r="AG25" s="71"/>
      <c r="AH25" s="71"/>
      <c r="AI25" s="71"/>
      <c r="AJ25" s="71"/>
      <c r="AK25" s="71"/>
      <c r="AL25" s="71"/>
      <c r="AM25" s="71"/>
      <c r="AN25" s="71"/>
      <c r="AO25" s="71"/>
      <c r="AP25" s="71"/>
      <c r="AQ25" s="71"/>
      <c r="AR25" s="71"/>
      <c r="AS25" s="71"/>
      <c r="AT25" s="71"/>
      <c r="AU25" s="74"/>
      <c r="AV25" s="74"/>
      <c r="AW25" s="74"/>
      <c r="AX25" s="71"/>
      <c r="AY25" s="71"/>
      <c r="AZ25" s="71"/>
      <c r="BA25" s="71"/>
      <c r="BB25" s="71"/>
      <c r="BC25" s="71"/>
      <c r="BD25" s="73"/>
      <c r="BE25" s="71"/>
      <c r="BF25" s="74"/>
      <c r="BG25" s="71"/>
      <c r="BH25" s="71"/>
      <c r="BI25" s="71"/>
      <c r="BJ25" s="74"/>
      <c r="BK25" s="76"/>
      <c r="BL25" s="71"/>
      <c r="BM25" s="71"/>
      <c r="BN25" s="71"/>
      <c r="BO25" s="71"/>
      <c r="BP25" s="71"/>
      <c r="BQ25" s="71"/>
      <c r="BR25" s="71"/>
      <c r="BS25" s="71"/>
      <c r="BT25" s="71"/>
      <c r="BU25" s="3"/>
      <c r="BV25" s="3"/>
      <c r="BW25" s="3"/>
      <c r="BX25" s="3"/>
      <c r="BY25" s="3"/>
    </row>
    <row r="26" spans="1:77" ht="20.45" customHeight="1" x14ac:dyDescent="0.25">
      <c r="A26" s="3"/>
      <c r="B26" s="3"/>
      <c r="C26" s="79"/>
      <c r="D26" s="22"/>
      <c r="E26" s="22"/>
      <c r="F26" s="22"/>
      <c r="G26" s="22"/>
      <c r="H26" s="22"/>
      <c r="I26" s="18"/>
      <c r="J26" s="10"/>
      <c r="K26" s="10"/>
      <c r="L26" s="10"/>
      <c r="M26" s="10"/>
      <c r="N26" s="10"/>
      <c r="O26" s="10"/>
      <c r="P26" s="10"/>
      <c r="Q26" s="10"/>
      <c r="R26" s="37"/>
      <c r="S26" s="47" t="s">
        <v>104</v>
      </c>
      <c r="T26" s="48" t="s">
        <v>105</v>
      </c>
      <c r="U26" s="48" t="s">
        <v>106</v>
      </c>
      <c r="V26" s="49"/>
      <c r="W26" s="49"/>
      <c r="X26" s="49"/>
      <c r="Y26" s="49"/>
      <c r="Z26" s="49"/>
      <c r="AA26" s="49"/>
      <c r="AB26" s="49"/>
      <c r="AC26" s="49"/>
      <c r="AD26" s="49"/>
      <c r="AE26" s="49"/>
      <c r="AF26" s="49"/>
      <c r="AG26" s="49"/>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49"/>
      <c r="BS26" s="49"/>
      <c r="BT26" s="49"/>
      <c r="BU26" s="3"/>
      <c r="BV26" s="3"/>
      <c r="BW26" s="3"/>
      <c r="BX26" s="3"/>
      <c r="BY26" s="3"/>
    </row>
    <row r="27" spans="1:77" ht="126.95" customHeight="1" x14ac:dyDescent="0.25">
      <c r="A27" s="3"/>
      <c r="B27" s="120" t="s">
        <v>151</v>
      </c>
      <c r="C27" s="78" t="s">
        <v>152</v>
      </c>
      <c r="D27" s="21">
        <v>20</v>
      </c>
      <c r="E27" s="21">
        <v>25</v>
      </c>
      <c r="F27" s="21">
        <v>31</v>
      </c>
      <c r="G27" s="21"/>
      <c r="H27" s="21">
        <v>0</v>
      </c>
      <c r="I27" s="17">
        <f t="shared" si="0"/>
        <v>49.29999999999999</v>
      </c>
      <c r="J27" s="16"/>
      <c r="K27" s="16">
        <v>6</v>
      </c>
      <c r="L27" s="16"/>
      <c r="M27" s="16"/>
      <c r="N27" s="16"/>
      <c r="O27" s="16"/>
      <c r="P27" s="16"/>
      <c r="Q27" s="27">
        <f>(I27-(SUM(J27:P27)))/2</f>
        <v>21.649999999999995</v>
      </c>
      <c r="R27" s="36">
        <f>(I27-(SUM(J27:P27)))/2</f>
        <v>21.649999999999995</v>
      </c>
      <c r="S27" s="38" t="s">
        <v>153</v>
      </c>
      <c r="T27" s="39" t="s">
        <v>154</v>
      </c>
      <c r="U27" s="40" t="s">
        <v>155</v>
      </c>
      <c r="V27" s="72"/>
      <c r="W27" s="72"/>
      <c r="X27" s="72"/>
      <c r="Y27" s="72"/>
      <c r="Z27" s="72"/>
      <c r="AA27" s="72"/>
      <c r="AB27" s="72"/>
      <c r="AC27" s="72"/>
      <c r="AD27" s="72"/>
      <c r="AE27" s="72"/>
      <c r="AF27" s="72"/>
      <c r="AG27" s="72"/>
      <c r="AH27" s="72"/>
      <c r="AI27" s="72"/>
      <c r="AJ27" s="76"/>
      <c r="AK27" s="72"/>
      <c r="AL27" s="72"/>
      <c r="AM27" s="72"/>
      <c r="AN27" s="73"/>
      <c r="AO27" s="72"/>
      <c r="AP27" s="72"/>
      <c r="AQ27" s="73"/>
      <c r="AR27" s="73"/>
      <c r="AS27" s="73"/>
      <c r="AT27" s="72"/>
      <c r="AU27" s="72"/>
      <c r="AV27" s="72"/>
      <c r="AW27" s="72"/>
      <c r="AX27" s="72"/>
      <c r="AY27" s="72"/>
      <c r="AZ27" s="72"/>
      <c r="BA27" s="72"/>
      <c r="BB27" s="72"/>
      <c r="BC27" s="72"/>
      <c r="BD27" s="74"/>
      <c r="BE27" s="72"/>
      <c r="BF27" s="72"/>
      <c r="BG27" s="76"/>
      <c r="BH27" s="72"/>
      <c r="BI27" s="72"/>
      <c r="BJ27" s="72"/>
      <c r="BK27" s="72"/>
      <c r="BL27" s="76"/>
      <c r="BM27" s="76"/>
      <c r="BN27" s="76"/>
      <c r="BO27" s="74"/>
      <c r="BP27" s="74"/>
      <c r="BQ27" s="74"/>
      <c r="BR27" s="72"/>
      <c r="BS27" s="74"/>
      <c r="BT27" s="74"/>
      <c r="BU27" s="3"/>
      <c r="BV27" s="3"/>
      <c r="BW27" s="3"/>
      <c r="BX27" s="3"/>
      <c r="BY27" s="3"/>
    </row>
    <row r="28" spans="1:77" ht="126.95" customHeight="1" x14ac:dyDescent="0.25">
      <c r="A28" s="3"/>
      <c r="B28" s="120"/>
      <c r="C28" s="87" t="s">
        <v>156</v>
      </c>
      <c r="D28" s="21">
        <v>40</v>
      </c>
      <c r="E28" s="21">
        <v>25</v>
      </c>
      <c r="F28" s="21">
        <v>32</v>
      </c>
      <c r="G28" s="21"/>
      <c r="H28" s="21">
        <v>0</v>
      </c>
      <c r="I28" s="17">
        <f t="shared" si="0"/>
        <v>98.59999999999998</v>
      </c>
      <c r="J28" s="16">
        <v>4</v>
      </c>
      <c r="K28" s="16">
        <v>3</v>
      </c>
      <c r="L28" s="16"/>
      <c r="M28" s="16"/>
      <c r="N28" s="16"/>
      <c r="O28" s="16"/>
      <c r="P28" s="16">
        <v>14</v>
      </c>
      <c r="Q28" s="27">
        <f>(I28-(SUM(J28:P28)))/2</f>
        <v>38.79999999999999</v>
      </c>
      <c r="R28" s="36">
        <f>(I28-(SUM(J28:P28)))/2</f>
        <v>38.79999999999999</v>
      </c>
      <c r="S28" s="41" t="s">
        <v>157</v>
      </c>
      <c r="T28" s="42" t="s">
        <v>158</v>
      </c>
      <c r="U28" s="43" t="s">
        <v>159</v>
      </c>
      <c r="V28" s="72"/>
      <c r="W28" s="72"/>
      <c r="X28" s="72"/>
      <c r="Y28" s="72"/>
      <c r="Z28" s="72"/>
      <c r="AA28" s="72"/>
      <c r="AB28" s="72"/>
      <c r="AC28" s="72"/>
      <c r="AD28" s="72"/>
      <c r="AE28" s="72"/>
      <c r="AF28" s="72"/>
      <c r="AG28" s="72"/>
      <c r="AH28" s="72"/>
      <c r="AI28" s="72"/>
      <c r="AJ28" s="72"/>
      <c r="AK28" s="72"/>
      <c r="AL28" s="72"/>
      <c r="AM28" s="72"/>
      <c r="AN28" s="72"/>
      <c r="AO28" s="72"/>
      <c r="AP28" s="73"/>
      <c r="AQ28" s="72"/>
      <c r="AR28" s="72"/>
      <c r="AS28" s="72"/>
      <c r="AT28" s="72"/>
      <c r="AU28" s="73"/>
      <c r="AV28" s="72"/>
      <c r="AW28" s="72"/>
      <c r="AX28" s="72"/>
      <c r="AY28" s="75"/>
      <c r="AZ28" s="72"/>
      <c r="BA28" s="72"/>
      <c r="BB28" s="72"/>
      <c r="BC28" s="72"/>
      <c r="BD28" s="75"/>
      <c r="BE28" s="72"/>
      <c r="BF28" s="72"/>
      <c r="BG28" s="72"/>
      <c r="BH28" s="72"/>
      <c r="BI28" s="72"/>
      <c r="BJ28" s="72"/>
      <c r="BK28" s="72"/>
      <c r="BL28" s="72"/>
      <c r="BM28" s="72"/>
      <c r="BN28" s="72"/>
      <c r="BO28" s="74"/>
      <c r="BP28" s="74"/>
      <c r="BQ28" s="74"/>
      <c r="BR28" s="74"/>
      <c r="BS28" s="72"/>
      <c r="BT28" s="72"/>
      <c r="BU28" s="3"/>
      <c r="BV28" s="3"/>
      <c r="BW28" s="3"/>
      <c r="BX28" s="3"/>
      <c r="BY28" s="3"/>
    </row>
    <row r="29" spans="1:77" ht="126.95" customHeight="1" x14ac:dyDescent="0.25">
      <c r="A29" s="3"/>
      <c r="B29" s="120"/>
      <c r="C29" s="80" t="s">
        <v>160</v>
      </c>
      <c r="D29" s="21">
        <v>20</v>
      </c>
      <c r="E29" s="21">
        <v>25</v>
      </c>
      <c r="F29" s="21">
        <v>32</v>
      </c>
      <c r="G29" s="21"/>
      <c r="H29" s="21">
        <v>0</v>
      </c>
      <c r="I29" s="17">
        <f t="shared" si="0"/>
        <v>49.29999999999999</v>
      </c>
      <c r="J29" s="16">
        <v>6</v>
      </c>
      <c r="K29" s="16">
        <v>3</v>
      </c>
      <c r="L29" s="16">
        <v>6</v>
      </c>
      <c r="M29" s="16"/>
      <c r="N29" s="16"/>
      <c r="O29" s="16"/>
      <c r="P29" s="16"/>
      <c r="Q29" s="27">
        <f>(I29-(SUM(J29:P29)))/2</f>
        <v>17.149999999999995</v>
      </c>
      <c r="R29" s="36">
        <f>(I29-(SUM(J29:P29)))/2</f>
        <v>17.149999999999995</v>
      </c>
      <c r="S29" s="110" t="s">
        <v>161</v>
      </c>
      <c r="T29" s="42" t="s">
        <v>162</v>
      </c>
      <c r="U29" s="43" t="s">
        <v>163</v>
      </c>
      <c r="V29" s="74"/>
      <c r="W29" s="72"/>
      <c r="X29" s="72"/>
      <c r="Y29" s="75"/>
      <c r="Z29" s="74"/>
      <c r="AA29" s="74"/>
      <c r="AB29" s="74"/>
      <c r="AC29" s="72"/>
      <c r="AD29" s="72"/>
      <c r="AE29" s="74"/>
      <c r="AF29" s="74"/>
      <c r="AG29" s="72"/>
      <c r="AH29" s="74"/>
      <c r="AI29" s="74"/>
      <c r="AJ29" s="74"/>
      <c r="AK29" s="74"/>
      <c r="AL29" s="74"/>
      <c r="AM29" s="76"/>
      <c r="AN29" s="74"/>
      <c r="AO29" s="74"/>
      <c r="AP29" s="72"/>
      <c r="AQ29" s="74"/>
      <c r="AR29" s="74"/>
      <c r="AS29" s="72"/>
      <c r="AT29" s="74"/>
      <c r="AU29" s="72"/>
      <c r="AV29" s="72"/>
      <c r="AW29" s="72"/>
      <c r="AX29" s="74"/>
      <c r="AY29" s="72"/>
      <c r="AZ29" s="72"/>
      <c r="BA29" s="73"/>
      <c r="BB29" s="74"/>
      <c r="BC29" s="74"/>
      <c r="BD29" s="72"/>
      <c r="BE29" s="74"/>
      <c r="BF29" s="72"/>
      <c r="BG29" s="74"/>
      <c r="BH29" s="72"/>
      <c r="BI29" s="74"/>
      <c r="BJ29" s="72"/>
      <c r="BK29" s="72"/>
      <c r="BL29" s="74"/>
      <c r="BM29" s="74"/>
      <c r="BN29" s="74"/>
      <c r="BO29" s="74"/>
      <c r="BP29" s="72"/>
      <c r="BQ29" s="72"/>
      <c r="BR29" s="72"/>
      <c r="BS29" s="76"/>
      <c r="BT29" s="74"/>
      <c r="BU29" s="3"/>
      <c r="BV29" s="3"/>
      <c r="BW29" s="3"/>
      <c r="BX29" s="3"/>
      <c r="BY29" s="3"/>
    </row>
    <row r="30" spans="1:77" ht="111.75" customHeight="1" x14ac:dyDescent="0.25">
      <c r="A30" s="3"/>
      <c r="B30" s="120"/>
      <c r="C30" s="86" t="s">
        <v>164</v>
      </c>
      <c r="D30" s="21">
        <v>40</v>
      </c>
      <c r="E30" s="21">
        <v>25</v>
      </c>
      <c r="F30" s="21">
        <v>33</v>
      </c>
      <c r="G30" s="21"/>
      <c r="H30" s="21">
        <v>0</v>
      </c>
      <c r="I30" s="17">
        <v>94</v>
      </c>
      <c r="J30" s="109">
        <v>9</v>
      </c>
      <c r="K30" s="16"/>
      <c r="L30" s="16"/>
      <c r="M30" s="16"/>
      <c r="N30" s="16"/>
      <c r="O30" s="16">
        <v>3</v>
      </c>
      <c r="P30" s="16"/>
      <c r="Q30" s="27">
        <v>20</v>
      </c>
      <c r="R30" s="36">
        <v>62</v>
      </c>
      <c r="S30" s="38" t="s">
        <v>165</v>
      </c>
      <c r="T30" s="39" t="s">
        <v>166</v>
      </c>
      <c r="U30" s="40" t="s">
        <v>167</v>
      </c>
      <c r="V30" s="72"/>
      <c r="W30" s="74"/>
      <c r="X30" s="74"/>
      <c r="Y30" s="74"/>
      <c r="Z30" s="72"/>
      <c r="AA30" s="73"/>
      <c r="AB30" s="76"/>
      <c r="AC30" s="73"/>
      <c r="AD30" s="73"/>
      <c r="AE30" s="76"/>
      <c r="AF30" s="72"/>
      <c r="AG30" s="73"/>
      <c r="AH30" s="72"/>
      <c r="AI30" s="72"/>
      <c r="AJ30" s="72"/>
      <c r="AK30" s="72"/>
      <c r="AL30" s="72"/>
      <c r="AM30" s="74"/>
      <c r="AN30" s="76"/>
      <c r="AO30" s="72"/>
      <c r="AP30" s="76"/>
      <c r="AQ30" s="72"/>
      <c r="AR30" s="72"/>
      <c r="AS30" s="72"/>
      <c r="AT30" s="72"/>
      <c r="AU30" s="74"/>
      <c r="AV30" s="74"/>
      <c r="AW30" s="74"/>
      <c r="AX30" s="73"/>
      <c r="AY30" s="72"/>
      <c r="AZ30" s="74"/>
      <c r="BA30" s="76"/>
      <c r="BB30" s="76"/>
      <c r="BC30" s="76"/>
      <c r="BD30" s="73"/>
      <c r="BE30" s="76"/>
      <c r="BF30" s="74"/>
      <c r="BG30" s="76"/>
      <c r="BH30" s="74"/>
      <c r="BI30" s="72"/>
      <c r="BJ30" s="74"/>
      <c r="BK30" s="74"/>
      <c r="BL30" s="72"/>
      <c r="BM30" s="72"/>
      <c r="BN30" s="72"/>
      <c r="BO30" s="76"/>
      <c r="BP30" s="76"/>
      <c r="BQ30" s="72"/>
      <c r="BR30" s="72"/>
      <c r="BS30" s="72"/>
      <c r="BT30" s="72"/>
      <c r="BU30" s="3"/>
      <c r="BV30" s="3"/>
      <c r="BW30" s="3"/>
      <c r="BX30" s="3"/>
      <c r="BY30" s="3"/>
    </row>
    <row r="31" spans="1:77" ht="54" customHeight="1" x14ac:dyDescent="0.25">
      <c r="A31" s="3"/>
      <c r="B31" s="3"/>
      <c r="C31" s="19"/>
      <c r="D31" s="20"/>
      <c r="E31" s="20"/>
      <c r="F31" s="20"/>
      <c r="G31" s="20"/>
      <c r="H31" s="52"/>
      <c r="I31" s="105">
        <f t="shared" ref="I31:R31" si="3">SUM(I14:I30)</f>
        <v>828.79999999999984</v>
      </c>
      <c r="J31" s="105">
        <f t="shared" si="3"/>
        <v>153</v>
      </c>
      <c r="K31" s="105">
        <f t="shared" si="3"/>
        <v>47</v>
      </c>
      <c r="L31" s="105">
        <f t="shared" si="3"/>
        <v>22</v>
      </c>
      <c r="M31" s="105">
        <f t="shared" si="3"/>
        <v>0</v>
      </c>
      <c r="N31" s="105">
        <f t="shared" si="3"/>
        <v>0</v>
      </c>
      <c r="O31" s="105">
        <f t="shared" si="3"/>
        <v>3</v>
      </c>
      <c r="P31" s="105">
        <f t="shared" si="3"/>
        <v>14</v>
      </c>
      <c r="Q31" s="105">
        <f t="shared" si="3"/>
        <v>298.94999999999993</v>
      </c>
      <c r="R31" s="105">
        <f t="shared" si="3"/>
        <v>343.94999999999993</v>
      </c>
      <c r="S31" s="47"/>
      <c r="T31" s="48"/>
      <c r="U31" s="48"/>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3"/>
      <c r="BV31" s="3"/>
      <c r="BW31" s="3"/>
      <c r="BX31" s="3"/>
      <c r="BY31" s="3"/>
    </row>
    <row r="32" spans="1:77" ht="20.100000000000001" customHeight="1" x14ac:dyDescent="0.25">
      <c r="A32" s="3"/>
      <c r="B32" s="3"/>
      <c r="C32" s="19"/>
      <c r="D32" s="20"/>
      <c r="E32" s="20"/>
      <c r="F32" s="20"/>
      <c r="G32" s="20"/>
      <c r="H32" s="20"/>
      <c r="I32" s="10"/>
      <c r="J32" s="10"/>
      <c r="K32" s="10"/>
      <c r="L32" s="10"/>
      <c r="M32" s="10"/>
      <c r="N32" s="10"/>
      <c r="O32" s="10"/>
      <c r="P32" s="10"/>
      <c r="Q32" s="10"/>
      <c r="R32" s="37"/>
      <c r="S32" s="50"/>
      <c r="T32" s="51"/>
      <c r="U32" s="51"/>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3"/>
      <c r="BV32" s="3"/>
      <c r="BW32" s="3"/>
      <c r="BX32" s="3"/>
      <c r="BY32" s="3"/>
    </row>
    <row r="33" spans="1:78" x14ac:dyDescent="0.25">
      <c r="A33" s="3"/>
      <c r="B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row>
    <row r="34" spans="1:78" x14ac:dyDescent="0.25">
      <c r="A34" s="3"/>
      <c r="B34" s="3"/>
      <c r="C34" s="6" t="s">
        <v>168</v>
      </c>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row>
    <row r="35" spans="1:78" ht="18.75" x14ac:dyDescent="0.25">
      <c r="A35" s="3"/>
      <c r="B35" s="3"/>
      <c r="C35" s="23" t="s">
        <v>169</v>
      </c>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row>
    <row r="36" spans="1:78" ht="18.75" x14ac:dyDescent="0.25">
      <c r="A36" s="3"/>
      <c r="B36" s="3"/>
      <c r="C36" s="24" t="s">
        <v>170</v>
      </c>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row>
    <row r="37" spans="1:78" x14ac:dyDescent="0.2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row>
    <row r="38" spans="1:78" x14ac:dyDescent="0.2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row>
    <row r="39" spans="1:78" x14ac:dyDescent="0.2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row>
    <row r="40" spans="1:78" x14ac:dyDescent="0.2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row>
    <row r="41" spans="1:78" x14ac:dyDescent="0.2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row>
    <row r="42" spans="1:78" x14ac:dyDescent="0.2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row>
    <row r="43" spans="1:78" x14ac:dyDescent="0.2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row>
    <row r="44" spans="1:78" x14ac:dyDescent="0.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row>
    <row r="45" spans="1:78" x14ac:dyDescent="0.2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row>
    <row r="46" spans="1:78" x14ac:dyDescent="0.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row>
    <row r="47" spans="1:78" x14ac:dyDescent="0.2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row>
    <row r="48" spans="1:78" x14ac:dyDescent="0.2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row>
    <row r="49" spans="1:78" x14ac:dyDescent="0.2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row>
    <row r="50" spans="1:78" x14ac:dyDescent="0.2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row>
    <row r="51" spans="1:78" x14ac:dyDescent="0.2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row>
    <row r="52" spans="1:78" x14ac:dyDescent="0.2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row>
    <row r="53" spans="1:78"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row>
    <row r="54" spans="1:78" x14ac:dyDescent="0.2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row>
    <row r="55" spans="1:78" x14ac:dyDescent="0.2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row>
    <row r="56" spans="1:78" x14ac:dyDescent="0.25">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row>
  </sheetData>
  <mergeCells count="28">
    <mergeCell ref="BN11:BO11"/>
    <mergeCell ref="BQ11:BR11"/>
    <mergeCell ref="AU11:AY11"/>
    <mergeCell ref="AZ11:BD11"/>
    <mergeCell ref="BE11:BG11"/>
    <mergeCell ref="BI10:BL10"/>
    <mergeCell ref="BH11:BK11"/>
    <mergeCell ref="I2:Z2"/>
    <mergeCell ref="I3:Z3"/>
    <mergeCell ref="I5:Z5"/>
    <mergeCell ref="BL11:BM11"/>
    <mergeCell ref="AH4:AQ4"/>
    <mergeCell ref="AH5:AQ5"/>
    <mergeCell ref="AQ11:AR11"/>
    <mergeCell ref="AS11:AT11"/>
    <mergeCell ref="Q7:U10"/>
    <mergeCell ref="AH6:AQ6"/>
    <mergeCell ref="AH7:AQ7"/>
    <mergeCell ref="AA11:AG11"/>
    <mergeCell ref="AH11:AI11"/>
    <mergeCell ref="AJ11:AL11"/>
    <mergeCell ref="AM11:AN11"/>
    <mergeCell ref="AO11:AP11"/>
    <mergeCell ref="B14:B19"/>
    <mergeCell ref="B21:B25"/>
    <mergeCell ref="B27:B30"/>
    <mergeCell ref="S12:U12"/>
    <mergeCell ref="V11:Z11"/>
  </mergeCells>
  <phoneticPr fontId="4" type="noConversion"/>
  <hyperlinks>
    <hyperlink ref="I2" r:id="rId1" xr:uid="{23FBBF1E-683A-4E2F-8509-337EBAA0FE0F}"/>
    <hyperlink ref="I3" r:id="rId2" xr:uid="{E4815F01-D1B6-42D7-9A89-D9B8C0157EDC}"/>
  </hyperlinks>
  <pageMargins left="0.7" right="0.7" top="0.75" bottom="0.75" header="0.3" footer="0.3"/>
  <pageSetup paperSize="9" orientation="portrait" horizontalDpi="90" verticalDpi="9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0A129-C32D-48CB-9824-9D5265B401B6}">
  <dimension ref="A1:O54"/>
  <sheetViews>
    <sheetView zoomScale="40" zoomScaleNormal="40" workbookViewId="0">
      <selection activeCell="H14" sqref="H14"/>
    </sheetView>
  </sheetViews>
  <sheetFormatPr defaultRowHeight="15" x14ac:dyDescent="0.25"/>
  <cols>
    <col min="1" max="1" width="3.5703125" customWidth="1"/>
    <col min="2" max="3" width="11.42578125" customWidth="1"/>
    <col min="4" max="4" width="14.28515625" customWidth="1"/>
    <col min="5" max="5" width="3.5703125" customWidth="1"/>
    <col min="6" max="6" width="9.85546875" customWidth="1"/>
    <col min="7" max="7" width="11.42578125" customWidth="1"/>
    <col min="8" max="8" width="72.140625" customWidth="1"/>
    <col min="9" max="9" width="10.42578125" customWidth="1"/>
    <col min="11" max="11" width="8.7109375" customWidth="1"/>
    <col min="12" max="12" width="72.85546875" customWidth="1"/>
  </cols>
  <sheetData>
    <row r="1" spans="1:15" ht="18.75" x14ac:dyDescent="0.3">
      <c r="A1" s="3"/>
      <c r="B1" s="11" t="s">
        <v>171</v>
      </c>
      <c r="C1" s="11"/>
      <c r="D1" s="11"/>
      <c r="E1" s="11"/>
      <c r="F1" s="11" t="s">
        <v>172</v>
      </c>
      <c r="G1" s="3"/>
      <c r="H1" s="3"/>
      <c r="I1" s="3"/>
      <c r="J1" s="3"/>
      <c r="K1" s="54"/>
      <c r="L1" s="55" t="s">
        <v>173</v>
      </c>
      <c r="M1" s="55"/>
      <c r="N1" s="55"/>
      <c r="O1" s="55"/>
    </row>
    <row r="2" spans="1:15" ht="18.75" x14ac:dyDescent="0.3">
      <c r="A2" s="3"/>
      <c r="B2" s="11" t="s">
        <v>6</v>
      </c>
      <c r="C2" s="11"/>
      <c r="D2" s="11"/>
      <c r="E2" s="11"/>
      <c r="F2" s="11" t="str">
        <f>'Training Plan-Template'!I5</f>
        <v>BSc (Hons) Healthcare Science: cardiovascular, Respiratory and Sleep Sciences</v>
      </c>
      <c r="G2" s="3"/>
      <c r="H2" s="3"/>
      <c r="I2" s="3"/>
      <c r="J2" s="3"/>
      <c r="K2" s="54"/>
      <c r="L2" s="55" t="str">
        <f t="shared" ref="L2:L4" si="0">B8</f>
        <v>Campus Lectures (1 hour each)</v>
      </c>
      <c r="M2" s="55">
        <f>F8</f>
        <v>153</v>
      </c>
      <c r="N2" s="55"/>
      <c r="O2" s="55"/>
    </row>
    <row r="3" spans="1:15" ht="26.45" customHeight="1" x14ac:dyDescent="0.25">
      <c r="A3" s="3"/>
      <c r="B3" s="3"/>
      <c r="C3" s="3"/>
      <c r="D3" s="3"/>
      <c r="E3" s="3"/>
      <c r="F3" s="3"/>
      <c r="G3" s="3"/>
      <c r="H3" s="3"/>
      <c r="I3" s="3"/>
      <c r="J3" s="3"/>
      <c r="K3" s="54"/>
      <c r="L3" s="55" t="str">
        <f t="shared" si="0"/>
        <v>Campus tutorial / seminar (1 hour each)</v>
      </c>
      <c r="M3" s="55">
        <f t="shared" ref="M3:M4" si="1">F9</f>
        <v>47</v>
      </c>
      <c r="N3" s="55"/>
      <c r="O3" s="55"/>
    </row>
    <row r="4" spans="1:15" ht="15.75" x14ac:dyDescent="0.25">
      <c r="A4" s="3"/>
      <c r="B4" s="106" t="s">
        <v>174</v>
      </c>
      <c r="C4" s="5"/>
      <c r="D4" s="5"/>
      <c r="E4" s="3"/>
      <c r="F4" s="69">
        <f>'Training Plan-Template'!I8</f>
        <v>788.79999999999984</v>
      </c>
      <c r="G4" s="3"/>
      <c r="H4" s="3"/>
      <c r="I4" s="3"/>
      <c r="J4" s="3"/>
      <c r="K4" s="54"/>
      <c r="L4" s="55" t="str">
        <f t="shared" si="0"/>
        <v>Portfolio / KSB workshops</v>
      </c>
      <c r="M4" s="55">
        <f t="shared" si="1"/>
        <v>22</v>
      </c>
      <c r="N4" s="55"/>
      <c r="O4" s="55"/>
    </row>
    <row r="5" spans="1:15" ht="15.75" x14ac:dyDescent="0.25">
      <c r="A5" s="3"/>
      <c r="B5" s="106" t="s">
        <v>175</v>
      </c>
      <c r="C5" s="5"/>
      <c r="D5" s="5"/>
      <c r="E5" s="3"/>
      <c r="F5" s="70">
        <f>'Training Plan-Template'!H31</f>
        <v>0</v>
      </c>
      <c r="G5" s="3"/>
      <c r="H5" s="3"/>
      <c r="I5" s="3"/>
      <c r="J5" s="3"/>
      <c r="K5" s="54"/>
      <c r="L5" s="55" t="str">
        <f t="shared" ref="L5:M7" si="2">H8</f>
        <v>Project Based / Applied Learning to meet Module Assessment</v>
      </c>
      <c r="M5" s="55">
        <f t="shared" si="2"/>
        <v>14</v>
      </c>
      <c r="N5" s="55"/>
      <c r="O5" s="55"/>
    </row>
    <row r="6" spans="1:15" ht="15.75" x14ac:dyDescent="0.25">
      <c r="A6" s="3"/>
      <c r="B6" s="106" t="s">
        <v>176</v>
      </c>
      <c r="C6" s="5"/>
      <c r="D6" s="5"/>
      <c r="E6" s="3"/>
      <c r="F6" s="69">
        <f>F4-F5</f>
        <v>788.79999999999984</v>
      </c>
      <c r="G6" s="3"/>
      <c r="H6" s="3"/>
      <c r="I6" s="3"/>
      <c r="J6" s="3"/>
      <c r="K6" s="54"/>
      <c r="L6" s="55" t="str">
        <f t="shared" si="2"/>
        <v>Time during working day to focus on assessment preparation</v>
      </c>
      <c r="M6" s="55">
        <f t="shared" si="2"/>
        <v>298.94999999999993</v>
      </c>
      <c r="N6" s="55"/>
      <c r="O6" s="55"/>
    </row>
    <row r="7" spans="1:15" ht="27.6" customHeight="1" x14ac:dyDescent="0.25">
      <c r="A7" s="3"/>
      <c r="B7" s="3"/>
      <c r="C7" s="3"/>
      <c r="D7" s="3"/>
      <c r="E7" s="3"/>
      <c r="F7" s="3"/>
      <c r="G7" s="3"/>
      <c r="H7" s="3"/>
      <c r="I7" s="3"/>
      <c r="J7" s="3"/>
      <c r="K7" s="54"/>
      <c r="L7" s="55" t="str">
        <f t="shared" si="2"/>
        <v>Employer-led Training activities (including experiential and project based learning)</v>
      </c>
      <c r="M7" s="55">
        <f t="shared" si="2"/>
        <v>343.94999999999993</v>
      </c>
      <c r="N7" s="55"/>
      <c r="O7" s="55"/>
    </row>
    <row r="8" spans="1:15" ht="21" customHeight="1" x14ac:dyDescent="0.25">
      <c r="A8" s="3"/>
      <c r="B8" s="148" t="s">
        <v>43</v>
      </c>
      <c r="C8" s="149"/>
      <c r="D8" s="149"/>
      <c r="E8" s="149"/>
      <c r="F8" s="115">
        <f>'Training Plan-Template'!J31</f>
        <v>153</v>
      </c>
      <c r="G8" s="116"/>
      <c r="H8" s="117" t="s">
        <v>49</v>
      </c>
      <c r="I8" s="115">
        <f>'Training Plan-Template'!P31</f>
        <v>14</v>
      </c>
      <c r="J8" s="3"/>
      <c r="K8" s="54"/>
      <c r="L8" s="55"/>
      <c r="M8" s="55"/>
      <c r="N8" s="55"/>
      <c r="O8" s="55"/>
    </row>
    <row r="9" spans="1:15" ht="21" customHeight="1" x14ac:dyDescent="0.25">
      <c r="A9" s="3"/>
      <c r="B9" s="148" t="s">
        <v>44</v>
      </c>
      <c r="C9" s="149"/>
      <c r="D9" s="149"/>
      <c r="E9" s="149"/>
      <c r="F9" s="115">
        <f>'Training Plan-Template'!K31</f>
        <v>47</v>
      </c>
      <c r="G9" s="116"/>
      <c r="H9" s="117" t="s">
        <v>50</v>
      </c>
      <c r="I9" s="115">
        <f>'Training Plan-Template'!Q31</f>
        <v>298.94999999999993</v>
      </c>
      <c r="J9" s="3"/>
      <c r="K9" s="54"/>
      <c r="L9" s="55"/>
      <c r="M9" s="55"/>
      <c r="N9" s="55"/>
      <c r="O9" s="55"/>
    </row>
    <row r="10" spans="1:15" ht="21" customHeight="1" x14ac:dyDescent="0.25">
      <c r="A10" s="3"/>
      <c r="B10" s="148" t="s">
        <v>45</v>
      </c>
      <c r="C10" s="149"/>
      <c r="D10" s="149"/>
      <c r="E10" s="149"/>
      <c r="F10" s="115">
        <f>'Training Plan-Template'!L31</f>
        <v>22</v>
      </c>
      <c r="G10" s="116"/>
      <c r="H10" s="117" t="s">
        <v>51</v>
      </c>
      <c r="I10" s="115">
        <f>'Training Plan-Template'!R31</f>
        <v>343.94999999999993</v>
      </c>
      <c r="J10" s="3"/>
      <c r="K10" s="54"/>
      <c r="L10" s="56"/>
      <c r="M10" s="55"/>
      <c r="N10" s="55"/>
      <c r="O10" s="55"/>
    </row>
    <row r="11" spans="1:15" ht="21" customHeight="1" x14ac:dyDescent="0.25">
      <c r="A11" s="3"/>
      <c r="B11" s="108"/>
      <c r="C11" s="3"/>
      <c r="D11" s="3"/>
      <c r="E11" s="3"/>
      <c r="F11" s="107"/>
      <c r="G11" s="107"/>
      <c r="H11" s="107"/>
      <c r="I11" s="107"/>
      <c r="J11" s="3"/>
      <c r="K11" s="54"/>
      <c r="L11" s="55"/>
      <c r="M11" s="55"/>
      <c r="N11" s="55"/>
      <c r="O11" s="55"/>
    </row>
    <row r="12" spans="1:15" ht="21" customHeight="1" x14ac:dyDescent="0.25">
      <c r="A12" s="3"/>
      <c r="B12" s="108"/>
      <c r="C12" s="3"/>
      <c r="D12" s="3"/>
      <c r="E12" s="3"/>
      <c r="F12" s="107"/>
      <c r="G12" s="107"/>
      <c r="H12" s="107"/>
      <c r="I12" s="107"/>
      <c r="J12" s="3"/>
      <c r="K12" s="54"/>
      <c r="L12" s="55"/>
      <c r="M12" s="55"/>
      <c r="N12" s="55"/>
      <c r="O12" s="55"/>
    </row>
    <row r="13" spans="1:15" ht="21" customHeight="1" x14ac:dyDescent="0.25">
      <c r="A13" s="3"/>
      <c r="B13" s="108"/>
      <c r="C13" s="3"/>
      <c r="D13" s="3"/>
      <c r="E13" s="3"/>
      <c r="F13" s="107"/>
      <c r="G13" s="107"/>
      <c r="H13" s="107"/>
      <c r="I13" s="107"/>
      <c r="J13" s="3"/>
      <c r="K13" s="54"/>
      <c r="L13" s="55"/>
      <c r="M13" s="55"/>
      <c r="N13" s="55"/>
      <c r="O13" s="55"/>
    </row>
    <row r="14" spans="1:15" ht="21" customHeight="1" x14ac:dyDescent="0.25">
      <c r="A14" s="3"/>
      <c r="B14" s="148"/>
      <c r="C14" s="149"/>
      <c r="D14" s="149"/>
      <c r="E14" s="149"/>
      <c r="F14" s="3"/>
      <c r="G14" s="53"/>
      <c r="H14" s="3"/>
      <c r="I14" s="3"/>
      <c r="J14" s="3"/>
      <c r="K14" s="54"/>
      <c r="L14" s="55"/>
      <c r="M14" s="55"/>
      <c r="N14" s="55"/>
      <c r="O14" s="55"/>
    </row>
    <row r="15" spans="1:15" ht="305.45" customHeight="1" x14ac:dyDescent="0.25">
      <c r="A15" s="3"/>
      <c r="B15" s="148"/>
      <c r="C15" s="149"/>
      <c r="D15" s="149"/>
      <c r="E15" s="149"/>
      <c r="F15" s="3"/>
      <c r="G15" s="53"/>
      <c r="H15" s="3"/>
      <c r="I15" s="3"/>
      <c r="J15" s="3"/>
      <c r="K15" s="54"/>
      <c r="L15" s="56" t="s">
        <v>177</v>
      </c>
      <c r="M15" s="55"/>
      <c r="N15" s="55"/>
      <c r="O15" s="55"/>
    </row>
    <row r="16" spans="1:15" x14ac:dyDescent="0.25">
      <c r="A16" s="3"/>
      <c r="B16" s="3"/>
      <c r="C16" s="3"/>
      <c r="D16" s="3"/>
      <c r="E16" s="3"/>
      <c r="F16" s="3"/>
      <c r="G16" s="3"/>
      <c r="H16" s="3"/>
      <c r="I16" s="3"/>
      <c r="J16" s="3"/>
      <c r="K16" s="54"/>
      <c r="L16" s="55"/>
      <c r="M16" s="55"/>
      <c r="N16" s="55"/>
      <c r="O16" s="55"/>
    </row>
    <row r="17" spans="1:15" x14ac:dyDescent="0.25">
      <c r="A17" s="3"/>
      <c r="B17" s="3"/>
      <c r="C17" s="3"/>
      <c r="D17" s="3"/>
      <c r="E17" s="3"/>
      <c r="F17" s="3"/>
      <c r="G17" s="3"/>
      <c r="H17" s="3"/>
      <c r="I17" s="3"/>
      <c r="J17" s="3"/>
      <c r="K17" s="54"/>
      <c r="L17" s="55"/>
      <c r="M17" s="55"/>
      <c r="N17" s="55"/>
      <c r="O17" s="55"/>
    </row>
    <row r="18" spans="1:15" x14ac:dyDescent="0.25">
      <c r="A18" s="3"/>
      <c r="B18" s="3"/>
      <c r="C18" s="3"/>
      <c r="D18" s="3"/>
      <c r="E18" s="3"/>
      <c r="F18" s="3"/>
      <c r="G18" s="3"/>
      <c r="H18" s="3"/>
      <c r="I18" s="3"/>
      <c r="J18" s="3"/>
      <c r="K18" s="54"/>
      <c r="L18" s="55"/>
      <c r="M18" s="55"/>
      <c r="N18" s="55"/>
      <c r="O18" s="55"/>
    </row>
    <row r="19" spans="1:15" x14ac:dyDescent="0.25">
      <c r="A19" s="3"/>
      <c r="B19" s="3"/>
      <c r="C19" s="3"/>
      <c r="D19" s="3"/>
      <c r="E19" s="3"/>
      <c r="F19" s="3"/>
      <c r="G19" s="3"/>
      <c r="H19" s="3"/>
      <c r="I19" s="3"/>
      <c r="J19" s="3"/>
      <c r="K19" s="54"/>
      <c r="L19" s="55"/>
      <c r="M19" s="55"/>
      <c r="N19" s="55"/>
      <c r="O19" s="55"/>
    </row>
    <row r="20" spans="1:15" x14ac:dyDescent="0.25">
      <c r="A20" s="3"/>
      <c r="B20" s="3"/>
      <c r="C20" s="3"/>
      <c r="D20" s="3"/>
      <c r="E20" s="3"/>
      <c r="F20" s="3"/>
      <c r="G20" s="3"/>
      <c r="H20" s="3"/>
      <c r="I20" s="3"/>
      <c r="J20" s="3"/>
      <c r="K20" s="54"/>
      <c r="L20" s="55"/>
      <c r="M20" s="55"/>
      <c r="N20" s="55"/>
      <c r="O20" s="55"/>
    </row>
    <row r="21" spans="1:15" x14ac:dyDescent="0.25">
      <c r="A21" s="3"/>
      <c r="B21" s="3"/>
      <c r="C21" s="3"/>
      <c r="D21" s="3"/>
      <c r="E21" s="3"/>
      <c r="F21" s="3"/>
      <c r="G21" s="3"/>
      <c r="H21" s="3"/>
      <c r="I21" s="3"/>
      <c r="J21" s="3"/>
      <c r="K21" s="54"/>
      <c r="L21" s="55"/>
      <c r="M21" s="55"/>
      <c r="N21" s="55"/>
      <c r="O21" s="55"/>
    </row>
    <row r="22" spans="1:15" x14ac:dyDescent="0.25">
      <c r="A22" s="3"/>
      <c r="B22" s="3"/>
      <c r="C22" s="3"/>
      <c r="D22" s="3"/>
      <c r="E22" s="3"/>
      <c r="F22" s="3"/>
      <c r="G22" s="3"/>
      <c r="H22" s="3"/>
      <c r="I22" s="3"/>
      <c r="J22" s="3"/>
      <c r="K22" s="54"/>
      <c r="L22" s="55"/>
      <c r="M22" s="55"/>
      <c r="N22" s="55"/>
      <c r="O22" s="55"/>
    </row>
    <row r="23" spans="1:15" x14ac:dyDescent="0.25">
      <c r="A23" s="3"/>
      <c r="B23" s="3"/>
      <c r="C23" s="3"/>
      <c r="D23" s="3"/>
      <c r="E23" s="3"/>
      <c r="F23" s="3"/>
      <c r="G23" s="3"/>
      <c r="H23" s="3"/>
      <c r="I23" s="3"/>
      <c r="J23" s="3"/>
      <c r="K23" s="54"/>
      <c r="L23" s="55"/>
      <c r="M23" s="55"/>
      <c r="N23" s="55"/>
      <c r="O23" s="55"/>
    </row>
    <row r="24" spans="1:15" x14ac:dyDescent="0.25">
      <c r="A24" s="3"/>
      <c r="B24" s="3"/>
      <c r="C24" s="3"/>
      <c r="D24" s="3"/>
      <c r="E24" s="3"/>
      <c r="F24" s="3"/>
      <c r="G24" s="3"/>
      <c r="H24" s="3"/>
      <c r="I24" s="3"/>
      <c r="J24" s="3"/>
      <c r="K24" s="54"/>
      <c r="L24" s="55"/>
      <c r="M24" s="55"/>
      <c r="N24" s="55"/>
      <c r="O24" s="55"/>
    </row>
    <row r="25" spans="1:15" x14ac:dyDescent="0.25">
      <c r="A25" s="3"/>
      <c r="B25" s="3"/>
      <c r="C25" s="3"/>
      <c r="D25" s="3"/>
      <c r="E25" s="3"/>
      <c r="F25" s="3"/>
      <c r="G25" s="3"/>
      <c r="H25" s="3"/>
      <c r="I25" s="3"/>
      <c r="J25" s="3"/>
      <c r="K25" s="54"/>
      <c r="L25" s="55"/>
      <c r="M25" s="55"/>
      <c r="N25" s="55"/>
      <c r="O25" s="55"/>
    </row>
    <row r="26" spans="1:15" x14ac:dyDescent="0.25">
      <c r="A26" s="3"/>
      <c r="B26" s="3"/>
      <c r="C26" s="3"/>
      <c r="D26" s="3"/>
      <c r="E26" s="3"/>
      <c r="F26" s="3"/>
      <c r="G26" s="3"/>
      <c r="H26" s="3"/>
      <c r="I26" s="3"/>
      <c r="J26" s="3"/>
      <c r="K26" s="54"/>
      <c r="L26" s="55"/>
      <c r="M26" s="55"/>
      <c r="N26" s="55"/>
      <c r="O26" s="55"/>
    </row>
    <row r="27" spans="1:15" x14ac:dyDescent="0.25">
      <c r="A27" s="3"/>
      <c r="B27" s="3"/>
      <c r="C27" s="3"/>
      <c r="D27" s="3"/>
      <c r="E27" s="3"/>
      <c r="F27" s="3"/>
      <c r="G27" s="3"/>
      <c r="H27" s="3"/>
      <c r="I27" s="3"/>
      <c r="J27" s="3"/>
      <c r="K27" s="54"/>
      <c r="L27" s="55"/>
      <c r="M27" s="55"/>
      <c r="N27" s="55"/>
      <c r="O27" s="55"/>
    </row>
    <row r="28" spans="1:15" x14ac:dyDescent="0.25">
      <c r="A28" s="3"/>
      <c r="B28" s="3"/>
      <c r="C28" s="3"/>
      <c r="D28" s="3"/>
      <c r="E28" s="3"/>
      <c r="F28" s="3"/>
      <c r="G28" s="3"/>
      <c r="H28" s="3"/>
      <c r="I28" s="3"/>
      <c r="J28" s="3"/>
      <c r="K28" s="54"/>
      <c r="L28" s="55"/>
      <c r="M28" s="55"/>
      <c r="N28" s="55"/>
      <c r="O28" s="55"/>
    </row>
    <row r="29" spans="1:15" x14ac:dyDescent="0.25">
      <c r="A29" s="3"/>
      <c r="B29" s="3"/>
      <c r="C29" s="3"/>
      <c r="D29" s="3"/>
      <c r="E29" s="3"/>
      <c r="F29" s="3"/>
      <c r="G29" s="3"/>
      <c r="H29" s="3"/>
      <c r="I29" s="3"/>
      <c r="J29" s="3"/>
      <c r="K29" s="54"/>
      <c r="L29" s="55"/>
      <c r="M29" s="55"/>
      <c r="N29" s="55"/>
      <c r="O29" s="55"/>
    </row>
    <row r="30" spans="1:15" x14ac:dyDescent="0.25">
      <c r="A30" s="3"/>
      <c r="B30" s="3"/>
      <c r="C30" s="3"/>
      <c r="D30" s="3"/>
      <c r="E30" s="3"/>
      <c r="F30" s="3"/>
      <c r="G30" s="3"/>
      <c r="H30" s="3"/>
      <c r="I30" s="3"/>
      <c r="J30" s="3"/>
      <c r="K30" s="54"/>
      <c r="L30" s="55"/>
      <c r="M30" s="55"/>
      <c r="N30" s="55"/>
      <c r="O30" s="55"/>
    </row>
    <row r="31" spans="1:15" x14ac:dyDescent="0.25">
      <c r="A31" s="3"/>
      <c r="B31" s="3"/>
      <c r="C31" s="3"/>
      <c r="D31" s="3"/>
      <c r="E31" s="3"/>
      <c r="F31" s="3"/>
      <c r="G31" s="3"/>
      <c r="H31" s="3"/>
      <c r="I31" s="3"/>
      <c r="J31" s="3"/>
      <c r="K31" s="54"/>
      <c r="L31" s="55"/>
      <c r="M31" s="55"/>
      <c r="N31" s="55"/>
      <c r="O31" s="55"/>
    </row>
    <row r="32" spans="1:15" x14ac:dyDescent="0.25">
      <c r="A32" s="3"/>
      <c r="B32" s="3"/>
      <c r="C32" s="3"/>
      <c r="D32" s="3"/>
      <c r="E32" s="3"/>
      <c r="F32" s="3"/>
      <c r="G32" s="3"/>
      <c r="H32" s="3"/>
      <c r="I32" s="3"/>
      <c r="J32" s="3"/>
      <c r="K32" s="54"/>
      <c r="L32" s="55"/>
      <c r="M32" s="55"/>
      <c r="N32" s="55"/>
      <c r="O32" s="55"/>
    </row>
    <row r="33" spans="1:15" x14ac:dyDescent="0.25">
      <c r="A33" s="3"/>
      <c r="B33" s="3"/>
      <c r="C33" s="3"/>
      <c r="D33" s="3"/>
      <c r="E33" s="3"/>
      <c r="F33" s="3"/>
      <c r="G33" s="3"/>
      <c r="H33" s="3"/>
      <c r="I33" s="3"/>
      <c r="J33" s="3"/>
      <c r="K33" s="54"/>
      <c r="L33" s="55"/>
      <c r="M33" s="55"/>
      <c r="N33" s="55"/>
      <c r="O33" s="55"/>
    </row>
    <row r="34" spans="1:15" x14ac:dyDescent="0.25">
      <c r="A34" s="3"/>
      <c r="B34" s="3"/>
      <c r="C34" s="3"/>
      <c r="D34" s="3"/>
      <c r="E34" s="3"/>
      <c r="F34" s="3"/>
      <c r="G34" s="3"/>
      <c r="H34" s="3"/>
      <c r="I34" s="3"/>
      <c r="J34" s="3"/>
      <c r="K34" s="54"/>
      <c r="L34" s="55"/>
      <c r="M34" s="55"/>
      <c r="N34" s="55"/>
      <c r="O34" s="55"/>
    </row>
    <row r="35" spans="1:15" x14ac:dyDescent="0.25">
      <c r="A35" s="3"/>
      <c r="B35" s="3"/>
      <c r="C35" s="3"/>
      <c r="D35" s="3"/>
      <c r="E35" s="3"/>
      <c r="F35" s="3"/>
      <c r="G35" s="3"/>
      <c r="H35" s="3"/>
      <c r="I35" s="3"/>
      <c r="J35" s="3"/>
      <c r="K35" s="54"/>
      <c r="L35" s="55"/>
      <c r="M35" s="55"/>
      <c r="N35" s="55"/>
      <c r="O35" s="55"/>
    </row>
    <row r="36" spans="1:15" x14ac:dyDescent="0.25">
      <c r="A36" s="3"/>
      <c r="B36" s="3"/>
      <c r="C36" s="3"/>
      <c r="D36" s="3"/>
      <c r="E36" s="3"/>
      <c r="F36" s="3"/>
      <c r="G36" s="3"/>
      <c r="H36" s="3"/>
      <c r="I36" s="3"/>
      <c r="J36" s="3"/>
      <c r="K36" s="54"/>
      <c r="L36" s="55"/>
      <c r="M36" s="55"/>
      <c r="N36" s="55"/>
      <c r="O36" s="55"/>
    </row>
    <row r="37" spans="1:15" x14ac:dyDescent="0.25">
      <c r="A37" s="3"/>
      <c r="B37" s="3"/>
      <c r="C37" s="3"/>
      <c r="D37" s="3"/>
      <c r="E37" s="3"/>
      <c r="F37" s="3"/>
      <c r="G37" s="3"/>
      <c r="H37" s="3"/>
      <c r="I37" s="3"/>
      <c r="J37" s="3"/>
      <c r="K37" s="54"/>
      <c r="L37" s="55"/>
      <c r="M37" s="55"/>
      <c r="N37" s="55"/>
      <c r="O37" s="55"/>
    </row>
    <row r="38" spans="1:15" x14ac:dyDescent="0.25">
      <c r="A38" s="3"/>
      <c r="B38" s="3"/>
      <c r="C38" s="3"/>
      <c r="D38" s="3"/>
      <c r="E38" s="3"/>
      <c r="F38" s="3"/>
      <c r="G38" s="3"/>
      <c r="H38" s="3"/>
      <c r="I38" s="3"/>
      <c r="J38" s="3"/>
      <c r="K38" s="54"/>
      <c r="L38" s="55"/>
      <c r="M38" s="55"/>
      <c r="N38" s="55"/>
      <c r="O38" s="55"/>
    </row>
    <row r="39" spans="1:15" x14ac:dyDescent="0.25">
      <c r="A39" s="3"/>
      <c r="B39" s="3"/>
      <c r="C39" s="3"/>
      <c r="D39" s="3"/>
      <c r="E39" s="3"/>
      <c r="F39" s="3"/>
      <c r="G39" s="3"/>
      <c r="H39" s="3"/>
      <c r="I39" s="3"/>
      <c r="J39" s="3"/>
      <c r="K39" s="54"/>
      <c r="L39" s="55"/>
      <c r="M39" s="55"/>
      <c r="N39" s="55"/>
      <c r="O39" s="55"/>
    </row>
    <row r="40" spans="1:15" x14ac:dyDescent="0.25">
      <c r="A40" s="3"/>
      <c r="B40" s="3"/>
      <c r="C40" s="3"/>
      <c r="D40" s="3"/>
      <c r="E40" s="3"/>
      <c r="F40" s="3"/>
      <c r="G40" s="3"/>
      <c r="H40" s="3"/>
      <c r="I40" s="3"/>
      <c r="J40" s="3"/>
      <c r="K40" s="54"/>
      <c r="L40" s="55"/>
      <c r="M40" s="55"/>
      <c r="N40" s="55"/>
      <c r="O40" s="55"/>
    </row>
    <row r="41" spans="1:15" x14ac:dyDescent="0.25">
      <c r="A41" s="3"/>
      <c r="B41" s="3"/>
      <c r="C41" s="3"/>
      <c r="D41" s="3"/>
      <c r="E41" s="3"/>
      <c r="F41" s="3"/>
      <c r="G41" s="3"/>
      <c r="H41" s="3"/>
      <c r="I41" s="3"/>
      <c r="J41" s="3"/>
      <c r="K41" s="54"/>
      <c r="L41" s="55"/>
      <c r="M41" s="55"/>
      <c r="N41" s="55"/>
      <c r="O41" s="55"/>
    </row>
    <row r="42" spans="1:15" x14ac:dyDescent="0.25">
      <c r="A42" s="3"/>
      <c r="B42" s="3"/>
      <c r="C42" s="3"/>
      <c r="D42" s="3"/>
      <c r="E42" s="3"/>
      <c r="F42" s="3"/>
      <c r="G42" s="3"/>
      <c r="H42" s="3"/>
      <c r="I42" s="3"/>
      <c r="J42" s="3"/>
    </row>
    <row r="43" spans="1:15" x14ac:dyDescent="0.25">
      <c r="A43" s="3"/>
      <c r="B43" s="3"/>
      <c r="C43" s="3"/>
      <c r="D43" s="3"/>
      <c r="E43" s="3"/>
      <c r="F43" s="3"/>
      <c r="G43" s="3"/>
      <c r="H43" s="3"/>
      <c r="I43" s="3"/>
      <c r="J43" s="3"/>
    </row>
    <row r="44" spans="1:15" x14ac:dyDescent="0.25">
      <c r="A44" s="3"/>
      <c r="B44" s="3"/>
      <c r="C44" s="3"/>
      <c r="D44" s="3"/>
      <c r="E44" s="3"/>
      <c r="F44" s="3"/>
      <c r="G44" s="3"/>
      <c r="H44" s="3"/>
      <c r="I44" s="3"/>
      <c r="J44" s="3"/>
    </row>
    <row r="45" spans="1:15" x14ac:dyDescent="0.25">
      <c r="A45" s="3"/>
      <c r="B45" s="3"/>
      <c r="C45" s="3"/>
      <c r="D45" s="3"/>
      <c r="E45" s="3"/>
      <c r="F45" s="3"/>
      <c r="G45" s="3"/>
      <c r="H45" s="3"/>
      <c r="I45" s="3"/>
      <c r="J45" s="3"/>
    </row>
    <row r="46" spans="1:15" x14ac:dyDescent="0.25">
      <c r="A46" s="3"/>
      <c r="J46" s="3"/>
    </row>
    <row r="47" spans="1:15" x14ac:dyDescent="0.25">
      <c r="A47" s="3"/>
      <c r="J47" s="3"/>
    </row>
    <row r="48" spans="1:15" x14ac:dyDescent="0.25">
      <c r="A48" s="3"/>
      <c r="J48" s="3"/>
    </row>
    <row r="49" spans="1:10" x14ac:dyDescent="0.25">
      <c r="A49" s="3"/>
      <c r="J49" s="3"/>
    </row>
    <row r="50" spans="1:10" x14ac:dyDescent="0.25">
      <c r="A50" s="3"/>
      <c r="J50" s="3"/>
    </row>
    <row r="51" spans="1:10" x14ac:dyDescent="0.25">
      <c r="A51" s="3"/>
      <c r="J51" s="3"/>
    </row>
    <row r="52" spans="1:10" x14ac:dyDescent="0.25">
      <c r="A52" s="3"/>
      <c r="J52" s="3"/>
    </row>
    <row r="53" spans="1:10" x14ac:dyDescent="0.25">
      <c r="A53" s="3"/>
      <c r="J53" s="3"/>
    </row>
    <row r="54" spans="1:10" x14ac:dyDescent="0.25">
      <c r="J54" s="3"/>
    </row>
  </sheetData>
  <mergeCells count="5">
    <mergeCell ref="B14:E14"/>
    <mergeCell ref="B15:E15"/>
    <mergeCell ref="B8:E8"/>
    <mergeCell ref="B9:E9"/>
    <mergeCell ref="B10:E1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742A-D5C5-4FB0-A770-5D5B36CF1CD4}">
  <dimension ref="A1:I28"/>
  <sheetViews>
    <sheetView topLeftCell="A20" zoomScale="40" zoomScaleNormal="40" workbookViewId="0">
      <selection sqref="A1:H24"/>
    </sheetView>
  </sheetViews>
  <sheetFormatPr defaultRowHeight="15" x14ac:dyDescent="0.25"/>
  <cols>
    <col min="1" max="1" width="3.85546875" customWidth="1"/>
    <col min="2" max="2" width="43.42578125" customWidth="1"/>
    <col min="3" max="3" width="15.42578125" customWidth="1"/>
    <col min="4" max="4" width="14.5703125" customWidth="1"/>
    <col min="5" max="7" width="56.7109375" customWidth="1"/>
  </cols>
  <sheetData>
    <row r="1" spans="1:9" s="94" customFormat="1" ht="35.25" customHeight="1" x14ac:dyDescent="0.25">
      <c r="B1" s="104" t="str">
        <f>'Training Plan-Template'!E2</f>
        <v>Health  Care Science - Cardiovascular, Respiratory and Sleep Sciences</v>
      </c>
    </row>
    <row r="2" spans="1:9" s="94" customFormat="1" ht="35.25" customHeight="1" x14ac:dyDescent="0.25">
      <c r="B2" s="104" t="str">
        <f>'Training Plan-Template'!I5</f>
        <v>BSc (Hons) Healthcare Science: cardiovascular, Respiratory and Sleep Sciences</v>
      </c>
    </row>
    <row r="3" spans="1:9" s="94" customFormat="1" ht="86.25" customHeight="1" x14ac:dyDescent="0.25">
      <c r="B3" s="150" t="str">
        <f>'Training Plan-Template'!Q7</f>
        <v xml:space="preserve">The apprenticeship is usually delivered over 3 years. However, every apprentice is different and it will depend on their previous experience.
Participants typically attend college on a block week basis 3 or 4 times per year. The programme adopts a blended learning approach with modules delivered through a combination of lectures, class-based seminars and work-based learning facilitated through self-study and reflective practice.
The end-point assessment includes a readiness for practice test, a professional discussion based on the portfolio of evidence and a research project presentation and discussion.
</v>
      </c>
      <c r="C3" s="150"/>
      <c r="D3" s="150"/>
      <c r="E3" s="150"/>
      <c r="F3" s="150"/>
      <c r="G3" s="150"/>
    </row>
    <row r="4" spans="1:9" s="103" customFormat="1" ht="69" customHeight="1" x14ac:dyDescent="0.25">
      <c r="B4" s="152" t="s">
        <v>178</v>
      </c>
      <c r="C4" s="152"/>
      <c r="D4" s="152"/>
      <c r="E4" s="152"/>
      <c r="F4" s="152"/>
      <c r="G4" s="152"/>
    </row>
    <row r="5" spans="1:9" ht="106.5" customHeight="1" x14ac:dyDescent="0.25">
      <c r="A5" s="3"/>
      <c r="B5" s="3"/>
      <c r="C5" s="100" t="s">
        <v>179</v>
      </c>
      <c r="D5" s="101" t="s">
        <v>180</v>
      </c>
      <c r="E5" s="101" t="s">
        <v>181</v>
      </c>
      <c r="F5" s="101" t="s">
        <v>182</v>
      </c>
      <c r="G5" s="102" t="s">
        <v>183</v>
      </c>
      <c r="H5" s="3"/>
      <c r="I5" s="3"/>
    </row>
    <row r="6" spans="1:9" ht="117" customHeight="1" x14ac:dyDescent="0.25">
      <c r="A6" s="120" t="s">
        <v>107</v>
      </c>
      <c r="B6" s="67" t="str">
        <f>'Training Plan-Template'!C14</f>
        <v>Fundamentals of Healthcare Science</v>
      </c>
      <c r="C6" s="57">
        <f>'Training Plan-Template'!E14</f>
        <v>1</v>
      </c>
      <c r="D6" s="57">
        <f>'Training Plan-Template'!F14</f>
        <v>9</v>
      </c>
      <c r="E6" s="60" t="str">
        <f>'Training Plan-Template'!S14</f>
        <v>Attend Training the Trainer event. Discuss module content and assessment and deadlines with apprentice</v>
      </c>
      <c r="F6" s="60" t="str">
        <f>'Training Plan-Template'!T14</f>
        <v xml:space="preserve">Teaching and learning activities covered by SHU academic team. Ensure apprentice has study time to attend in block weeks and complete assignment - coursework due semester 1, exam at end of semester 2. Module content covers the physics, mathematics, genetics and bioinformatics related to healthcare science.  Opportunities for work based learning through discussion around technologies used, data analysis, patient pathways. </v>
      </c>
      <c r="G6" s="61" t="str">
        <f>'Training Plan-Template'!U14</f>
        <v>Review performance on module in monthly review meeting and end of year review. Identify areas for study, leading into Instrumentation module in year 2</v>
      </c>
      <c r="H6" s="3"/>
      <c r="I6" s="3"/>
    </row>
    <row r="7" spans="1:9" ht="99" customHeight="1" x14ac:dyDescent="0.25">
      <c r="A7" s="120"/>
      <c r="B7" s="68" t="str">
        <f>'Training Plan-Template'!C15</f>
        <v>Healthcare Science in Context</v>
      </c>
      <c r="C7" s="58">
        <f>'Training Plan-Template'!E15</f>
        <v>1</v>
      </c>
      <c r="D7" s="58">
        <f>'Training Plan-Template'!F15</f>
        <v>10</v>
      </c>
      <c r="E7" s="62" t="str">
        <f>'Training Plan-Template'!S15</f>
        <v>Attend Training the Trainer event. Discuss module content and assessment plus deadlines for this</v>
      </c>
      <c r="F7" s="62" t="str">
        <f>'Training Plan-Template'!T15</f>
        <v>Ensure apprentice has study time to attend in block weeks and complete assignment - coursework due semester 2. Module covers role of healthcare science, epidemiology, sociology of health and illness, developments and innovations. Provide opportunity to discuss in workplace scenarios.</v>
      </c>
      <c r="G7" s="63" t="str">
        <f>'Training Plan-Template'!U15</f>
        <v>Review module performance in monthly progress review and end of year review. Identify areas for study. Reflect on application of content to KSBs. Leads into Research Methods in year 2</v>
      </c>
      <c r="H7" s="3"/>
      <c r="I7" s="3"/>
    </row>
    <row r="8" spans="1:9" ht="111.75" customHeight="1" x14ac:dyDescent="0.25">
      <c r="A8" s="120"/>
      <c r="B8" s="68" t="str">
        <f>'Training Plan-Template'!C16</f>
        <v>Healthcare Science: Anatomy and Physiology</v>
      </c>
      <c r="C8" s="58">
        <f>'Training Plan-Template'!E16</f>
        <v>1</v>
      </c>
      <c r="D8" s="58">
        <f>'Training Plan-Template'!F16</f>
        <v>9</v>
      </c>
      <c r="E8" s="62" t="str">
        <f>'Training Plan-Template'!S16</f>
        <v>Attend Training the Trainer event. Discuss module content and assessment plus deadlines for this</v>
      </c>
      <c r="F8" s="62" t="str">
        <f>'Training Plan-Template'!T16</f>
        <v>Teaching and learning activities covered by SHU academic team. ensure apprentice has study time to attend in block weeks and complete assignment - coursework due semester 1, exam at end of semester 2. Module content covering anatomy and physiology of a range of systems. discuss topics learnt by Apprentice, apply to their role.</v>
      </c>
      <c r="G8" s="63" t="str">
        <f>'Training Plan-Template'!U16</f>
        <v>Review module performance in monthly progress review and end of year review. Identify areas for study.  Leads into Pathology of Common Cardio and Resp Conditions in year 2</v>
      </c>
      <c r="H8" s="3"/>
      <c r="I8" s="3"/>
    </row>
    <row r="9" spans="1:9" ht="212.25" customHeight="1" x14ac:dyDescent="0.25">
      <c r="A9" s="120"/>
      <c r="B9" s="68" t="str">
        <f>'Training Plan-Template'!C17</f>
        <v>Professional Practice 1</v>
      </c>
      <c r="C9" s="58">
        <f>'Training Plan-Template'!E17</f>
        <v>1</v>
      </c>
      <c r="D9" s="58">
        <f>'Training Plan-Template'!F17</f>
        <v>11</v>
      </c>
      <c r="E9" s="62" t="str">
        <f>'Training Plan-Template'!S17</f>
        <v>Support the Skills scan accuracy and the Apprentice's attempt at the Starting Point Exercise
Attend Training the Trainer event. Discuss module content and assessment with apprentice and WBLC plus deadlines for this. Familiarise with KSBs. Plan for study.</v>
      </c>
      <c r="F9" s="62" t="str">
        <f>'Training Plan-Template'!T17</f>
        <v>Help the Apprentice to complete a Skill Scan Review in the first three weeks of the Apprenticeship.
Introduce concepts and theories to support development of reflective practice skills.Ensure Apprentice has time to attend block weeks. Support opportunities for work based learning from everyday situations. Module content includes: patient centred care, legal and ethical issues, communication, CPD, GSP, regulatory standards, apprenticeship requirements. Module handbook gives full details. Discuss with apprentice at monthly meetings, discuss possible scenarios for reflective practice. Module begins preparation of professional portfolio building towards EPA. Discuss with WBLC in 3-way reviews. Portfolio deadline semester 3</v>
      </c>
      <c r="G9" s="63" t="str">
        <f>'Training Plan-Template'!U17</f>
        <v>Review outcomes and progress along KSB development. Identify any learning needs to work towards Professional Practice 2. Review Skills scan</v>
      </c>
      <c r="H9" s="3"/>
      <c r="I9" s="3"/>
    </row>
    <row r="10" spans="1:9" ht="123" customHeight="1" x14ac:dyDescent="0.25">
      <c r="A10" s="120"/>
      <c r="B10" s="68" t="str">
        <f>'Training Plan-Template'!C18</f>
        <v xml:space="preserve">Scientific Basis of Healthcare Science: Cardiovascular Science / 
</v>
      </c>
      <c r="C10" s="58">
        <f>'Training Plan-Template'!E18</f>
        <v>1</v>
      </c>
      <c r="D10" s="58">
        <f>'Training Plan-Template'!F18</f>
        <v>8</v>
      </c>
      <c r="E10" s="62" t="str">
        <f>'Training Plan-Template'!S18</f>
        <v>Attend Training the Trainer event. Discuss module content and assessment  and deadlines with apprentice and clinical tutor. Plan secondary placement</v>
      </c>
      <c r="F10" s="62" t="str">
        <f>'Training Plan-Template'!T18</f>
        <v xml:space="preserve">Teaching and learning activities with SHU clinical team on block weeks, collection of required competencies. Written assignment also completed in semester 2. Plan for completion of competencies - need secondary placement to complete both cardio and respiratory. Use monthly meetings to check on progress and aim to achieve milestones set in module guidance. Discuss with clinical tutor as necessary. </v>
      </c>
      <c r="G10" s="63" t="str">
        <f>'Training Plan-Template'!U18</f>
        <v>Review outcomes, identify issues that may delay competency collection - level 5 competency is own discipline.</v>
      </c>
      <c r="H10" s="3"/>
      <c r="I10" s="3"/>
    </row>
    <row r="11" spans="1:9" ht="128.25" customHeight="1" x14ac:dyDescent="0.25">
      <c r="A11" s="120"/>
      <c r="B11" s="68" t="str">
        <f>'Training Plan-Template'!C19</f>
        <v>Scientific Basis of Healthcare Science: Respiratory and Sleep Sciences</v>
      </c>
      <c r="C11" s="58">
        <f>'Training Plan-Template'!E19</f>
        <v>1</v>
      </c>
      <c r="D11" s="58">
        <f>'Training Plan-Template'!F19</f>
        <v>8</v>
      </c>
      <c r="E11" s="62" t="str">
        <f>'Training Plan-Template'!S19</f>
        <v>Attend Training the Trainer event. Discuss module content and assessment and deadlines with apprentice and clinical tutor. Plan secondary placement</v>
      </c>
      <c r="F11" s="62" t="str">
        <f>'Training Plan-Template'!T19</f>
        <v>Teaching and learning activities with SHU clinical team on block weeks, collection of required competencies. Written assignment also completed in semester 2. Plan for completion of competencies - need secondary placement to complete both cardio and respiratory. Use monthly meetings to check on progress and aim to achieve milestones set in module guidance. Discuss with clinical tutor as necessary.</v>
      </c>
      <c r="G11" s="63" t="str">
        <f>'Training Plan-Template'!U19</f>
        <v>Review outcomes, identify issues that may delay competency collection - level 5 competency is own discipline.</v>
      </c>
      <c r="H11" s="3"/>
      <c r="I11" s="3"/>
    </row>
    <row r="12" spans="1:9" x14ac:dyDescent="0.25">
      <c r="A12" s="3"/>
      <c r="B12" s="64"/>
      <c r="C12" s="59"/>
      <c r="D12" s="59"/>
      <c r="E12" s="65"/>
      <c r="F12" s="65"/>
      <c r="G12" s="66"/>
      <c r="H12" s="3"/>
      <c r="I12" s="3"/>
    </row>
    <row r="13" spans="1:9" ht="115.5" customHeight="1" x14ac:dyDescent="0.25">
      <c r="A13" s="151" t="s">
        <v>130</v>
      </c>
      <c r="B13" s="68" t="str">
        <f>'Training Plan-Template'!C21</f>
        <v>Instrumentation Signal Processing and Imaging</v>
      </c>
      <c r="C13" s="58">
        <f>'Training Plan-Template'!E21</f>
        <v>13</v>
      </c>
      <c r="D13" s="58">
        <f>'Training Plan-Template'!F21</f>
        <v>20</v>
      </c>
      <c r="E13" s="62" t="str">
        <f>'Training Plan-Template'!S21</f>
        <v>Attend Training the Trainer event. Discuss module content and assessment with apprentice. Plan for opportunities to get first-hand experience (observation, discussion) of some of content topics.</v>
      </c>
      <c r="F13" s="62" t="str">
        <f>'Training Plan-Template'!T21</f>
        <v>Module is aiming to develop understanding of the principles, risks and quality assurance of measurements carried out. Provide opportunities for Apprentice to discuss and explore the underlying principles of investigative methods in everyday practice. also where possible opportunities to observe, discuss with other practitioners, other measurement techniques carried out on patients they may encounter</v>
      </c>
      <c r="G13" s="63" t="str">
        <f>'Training Plan-Template'!U21</f>
        <v xml:space="preserve">Review outcomes, discuss any areas of challenge. Has this highlighted possible specialisation choices for project or AST or post-graduation? </v>
      </c>
      <c r="H13" s="3"/>
      <c r="I13" s="3"/>
    </row>
    <row r="14" spans="1:9" ht="98.25" customHeight="1" x14ac:dyDescent="0.25">
      <c r="A14" s="151"/>
      <c r="B14" s="68" t="str">
        <f>'Training Plan-Template'!C22</f>
        <v>Pathology of Common Cardiovascular Respiratory and Sleep Conditions</v>
      </c>
      <c r="C14" s="58">
        <f>'Training Plan-Template'!E22</f>
        <v>13</v>
      </c>
      <c r="D14" s="58">
        <f>'Training Plan-Template'!F22</f>
        <v>21</v>
      </c>
      <c r="E14" s="62" t="str">
        <f>'Training Plan-Template'!S22</f>
        <v xml:space="preserve">Attend Training the Trainer event. Discuss module content and assessment with apprentice. </v>
      </c>
      <c r="F14" s="62" t="str">
        <f>'Training Plan-Template'!T22</f>
        <v>Module is developing the knowledge from the anatomy and physiology module with a focus on cardiac and respiratory/sleep conditions. Provide opportunity to discuss pathology of cases where appropriate and encourage, interaction with other healthcare professionals to gain understanding of patient pathways.</v>
      </c>
      <c r="G14" s="63" t="str">
        <f>'Training Plan-Template'!U22</f>
        <v>Review content and outcome. Highlight any area for further learning or development prior to level 6.</v>
      </c>
      <c r="H14" s="3"/>
      <c r="I14" s="3"/>
    </row>
    <row r="15" spans="1:9" ht="167.25" customHeight="1" x14ac:dyDescent="0.25">
      <c r="A15" s="151"/>
      <c r="B15" s="68" t="str">
        <f>'Training Plan-Template'!C23</f>
        <v>Professional Practice 2</v>
      </c>
      <c r="C15" s="58">
        <f>'Training Plan-Template'!E23</f>
        <v>13</v>
      </c>
      <c r="D15" s="58">
        <f>'Training Plan-Template'!F23</f>
        <v>23</v>
      </c>
      <c r="E15" s="62" t="str">
        <f>'Training Plan-Template'!S23</f>
        <v xml:space="preserve">Work with the Apprentice to review their updated Skill Scan and overall progress since the start of the Apprenticeship and looking ahead to the End Point Assessment
Attend Training the Trainer event. Discuss module content and assessment with apprentice and WBLC plus deadlines for this. Familiarise with KSBs. Plan for study and any required experiecnes such as teaching activities. </v>
      </c>
      <c r="F15" s="62" t="str">
        <f>'Training Plan-Template'!T23</f>
        <v>Ensure Apprentice has time to attend block weeks. Oppportunities for work based learning from everyday situations. Module content includes: leadership of HCS, patient wellbeing, equality, diversity, safeguarding, teaching skills, communication  Module booklet has full details. Discuss with apprentice at monthly meetings, discuss possible scenarios for reflective practice. Module continues work on preparation of professional portfolio building towards EPA. Regularly discuss possible material for EPA showcase. Discuss with WBLC in 3-way reviews. Portfolio deadline semester 3</v>
      </c>
      <c r="G15" s="63" t="str">
        <f>'Training Plan-Template'!U23</f>
        <v>Review outcomes, assess KSB progress overall, review EPA evidence collection. Identify leadership opportunities if not already in place. Discuss possible topics for Advanced Specialist Topics module</v>
      </c>
      <c r="H15" s="3"/>
      <c r="I15" s="3"/>
    </row>
    <row r="16" spans="1:9" ht="131.25" customHeight="1" x14ac:dyDescent="0.25">
      <c r="A16" s="151"/>
      <c r="B16" s="68" t="str">
        <f>'Training Plan-Template'!C24</f>
        <v>Research Methods</v>
      </c>
      <c r="C16" s="58">
        <f>'Training Plan-Template'!E24</f>
        <v>13</v>
      </c>
      <c r="D16" s="58">
        <f>'Training Plan-Template'!F24</f>
        <v>21</v>
      </c>
      <c r="E16" s="62" t="str">
        <f>'Training Plan-Template'!S24</f>
        <v xml:space="preserve">Attend Training the Trainer event. Discuss module content and assessment  and deadlines with apprentice.  </v>
      </c>
      <c r="F16" s="62" t="str">
        <f>'Training Plan-Template'!T24</f>
        <v>The module is aiming to promote an understanding of the role of research in the NHS and the  regulations around this as well as project planning and data analysis. Discuss content at monthly progress reviews, provide opportunity to apply content e.g. data analysis, audit, review of guidelines, ethical issues. Starts to feed into research, innovation and leadership areas of standard.</v>
      </c>
      <c r="G16" s="63" t="str">
        <f>'Training Plan-Template'!U24</f>
        <v>Review outcomes, look forward to research project in final year. Identify possible areas for research</v>
      </c>
      <c r="H16" s="3"/>
      <c r="I16" s="3"/>
    </row>
    <row r="17" spans="1:9" ht="93" customHeight="1" x14ac:dyDescent="0.25">
      <c r="A17" s="151"/>
      <c r="B17" s="68" t="str">
        <f>'Training Plan-Template'!C25</f>
        <v>Cardiac Physiology
/
Respiratory and Sleep Physiology</v>
      </c>
      <c r="C17" s="58">
        <f>'Training Plan-Template'!E25</f>
        <v>13</v>
      </c>
      <c r="D17" s="58">
        <f>'Training Plan-Template'!F25</f>
        <v>23</v>
      </c>
      <c r="E17" s="62" t="str">
        <f>'Training Plan-Template'!S25</f>
        <v xml:space="preserve">Attend Training the Trainer event. Discuss module content and assessment  and deadlines with apprentice and clinical tutor. </v>
      </c>
      <c r="F17" s="62" t="str">
        <f>'Training Plan-Template'!T25</f>
        <v>Support completion of required competencies in workplace. Discuss at monthly review meetings with apprentice and clinical tutor. Discuss possible scenarios for EPA evidence. Deadline semester 3</v>
      </c>
      <c r="G17" s="63" t="str">
        <f>'Training Plan-Template'!U25</f>
        <v>Review outcomes, continue to provide opportunities for learning. Encourage continued reflection on practice.</v>
      </c>
      <c r="H17" s="3"/>
      <c r="I17" s="3"/>
    </row>
    <row r="18" spans="1:9" x14ac:dyDescent="0.25">
      <c r="A18" s="3"/>
      <c r="B18" s="64"/>
      <c r="C18" s="59"/>
      <c r="D18" s="59"/>
      <c r="E18" s="65"/>
      <c r="F18" s="65"/>
      <c r="G18" s="66"/>
      <c r="H18" s="3"/>
      <c r="I18" s="3"/>
    </row>
    <row r="19" spans="1:9" ht="75" customHeight="1" x14ac:dyDescent="0.25">
      <c r="A19" s="151" t="s">
        <v>151</v>
      </c>
      <c r="B19" s="68" t="str">
        <f>'Training Plan-Template'!C27</f>
        <v>Advanced Specialist Topics in Cardiovascular or Respiratory and Sleep Science</v>
      </c>
      <c r="C19" s="58">
        <f>'Training Plan-Template'!E27</f>
        <v>25</v>
      </c>
      <c r="D19" s="58">
        <f>'Training Plan-Template'!F27</f>
        <v>31</v>
      </c>
      <c r="E19" s="62" t="str">
        <f>'Training Plan-Template'!S27</f>
        <v xml:space="preserve">Attend Training the Trainer event. Discuss module content and assessment  and deadlines with apprentice. Decide on the topic to be covered. </v>
      </c>
      <c r="F19" s="62" t="str">
        <f>'Training Plan-Template'!T27</f>
        <v>Support for writing up and structure of work from SHU. Provide opportunities in workplace to  complete assignment e.g. interacting with other departments, attending meetings etc.</v>
      </c>
      <c r="G19" s="63" t="str">
        <f>'Training Plan-Template'!U27</f>
        <v>Review outcomes, consider how this can contribute to EPA. Continue support on clinical portfolio and EPA preparation</v>
      </c>
      <c r="H19" s="3"/>
      <c r="I19" s="3"/>
    </row>
    <row r="20" spans="1:9" ht="75" customHeight="1" x14ac:dyDescent="0.25">
      <c r="A20" s="151"/>
      <c r="B20" s="68" t="str">
        <f>'Training Plan-Template'!C28</f>
        <v>Research Project</v>
      </c>
      <c r="C20" s="58">
        <f>'Training Plan-Template'!E28</f>
        <v>25</v>
      </c>
      <c r="D20" s="58">
        <f>'Training Plan-Template'!F28</f>
        <v>32</v>
      </c>
      <c r="E20" s="62" t="str">
        <f>'Training Plan-Template'!S28</f>
        <v>Support pre-project preparation, topic selection, risk assessment and ethics submissions</v>
      </c>
      <c r="F20" s="62" t="str">
        <f>'Training Plan-Template'!T28</f>
        <v>Support data collection for project. Include updates on progress in monthly review meetings. Support for writing up is provided by SHU project team. Support for data analysis, advise on local support e.g. for statistical analysis, SHU team also provide support on data analysis.</v>
      </c>
      <c r="G20" s="63" t="str">
        <f>'Training Plan-Template'!U28</f>
        <v>Discuss outcomes, support in preparing for EPA, presentation needs further development. How does the project  fulfil standard? Provide opportunities to present and discuss the project with colleagues</v>
      </c>
      <c r="H20" s="3"/>
      <c r="I20" s="3"/>
    </row>
    <row r="21" spans="1:9" ht="195.75" customHeight="1" x14ac:dyDescent="0.25">
      <c r="A21" s="151"/>
      <c r="B21" s="80" t="str">
        <f>'Training Plan-Template'!C29</f>
        <v>Professional Practice 3</v>
      </c>
      <c r="C21" s="58">
        <f>'Training Plan-Template'!E29</f>
        <v>25</v>
      </c>
      <c r="D21" s="58">
        <f>'Training Plan-Template'!F29</f>
        <v>32</v>
      </c>
      <c r="E21" s="62" t="str">
        <f>'Training Plan-Template'!S29</f>
        <v>Support the Apprentice's review of their revised Skill Scan to gauge progress from the start of the Apprenticeship and readiness for End Point Assesment
Attend Training the Trainer event. Discuss module content and assessment with apprentice and WBLC plus deadlines for this.</v>
      </c>
      <c r="F21" s="62" t="str">
        <f>'Training Plan-Template'!T29</f>
        <v>Teaching and learning activities with SHU academic and clinical team. Ensure Apprentice has time to attend block weeks. Opportunities for work based learning from everyday situations. Module content includes: HCS partnerships, giving and receiving feedback, record keeping, inter professional learning, see module handbook for full details. Discuss with apprentice at monthly meetings, discuss possible scenarios for reflective practice. Module includes preparation  of professional portfolio building towards EPA. EPA tab in portfolio should form part of regular discussions. Discuss with WBLC in 3-way reviews. Portfolio deadline semester 2</v>
      </c>
      <c r="G21" s="63" t="str">
        <f>'Training Plan-Template'!U29</f>
        <v>Discuss outcomes, EPA showcase still in progress until EPA complete. Discuss content of this.</v>
      </c>
      <c r="H21" s="3"/>
      <c r="I21" s="3"/>
    </row>
    <row r="22" spans="1:9" ht="88.5" customHeight="1" x14ac:dyDescent="0.25">
      <c r="A22" s="151"/>
      <c r="B22" s="86" t="str">
        <f>'Training Plan-Template'!C30</f>
        <v xml:space="preserve">Applying Cardiac Physiology in Practice
/
Applying Respiratory and Sleep Physiology in Practice
</v>
      </c>
      <c r="C22" s="58">
        <f>'Training Plan-Template'!E30</f>
        <v>25</v>
      </c>
      <c r="D22" s="58">
        <f>'Training Plan-Template'!F30</f>
        <v>33</v>
      </c>
      <c r="E22" s="62" t="str">
        <f>'Training Plan-Template'!S30</f>
        <v>Attend Training the Trainer event. Discuss module content and assessment  and deadlines with apprentice and clinical tutor. Plan schedule for completion of clinical work.</v>
      </c>
      <c r="F22" s="62" t="str">
        <f>'Training Plan-Template'!T30</f>
        <v>Support provided by workplace to complete clinical work. Monitor plans and progress for competency completion. Discuss with clinical tutor and apprentice. deadline semester 2. Discuss possible scenarios to include in EPA showcase</v>
      </c>
      <c r="G22" s="63" t="str">
        <f>'Training Plan-Template'!U30</f>
        <v>On successful completion of this module the apprenticeship is complete. Discuss their future career plans and expectations.</v>
      </c>
      <c r="H22" s="3"/>
      <c r="I22" s="3"/>
    </row>
    <row r="23" spans="1:9" x14ac:dyDescent="0.25">
      <c r="A23" s="3"/>
      <c r="B23" s="96"/>
      <c r="C23" s="97"/>
      <c r="D23" s="97"/>
      <c r="E23" s="98"/>
      <c r="F23" s="98"/>
      <c r="G23" s="99"/>
      <c r="H23" s="3"/>
      <c r="I23" s="3"/>
    </row>
    <row r="24" spans="1:9" ht="38.450000000000003" customHeight="1" x14ac:dyDescent="0.25">
      <c r="A24" s="3"/>
      <c r="B24" s="3"/>
      <c r="C24" s="3"/>
      <c r="D24" s="3"/>
      <c r="E24" s="3"/>
      <c r="F24" s="3"/>
      <c r="G24" s="3"/>
      <c r="H24" s="3"/>
      <c r="I24" s="3"/>
    </row>
    <row r="25" spans="1:9" x14ac:dyDescent="0.25">
      <c r="A25" s="3"/>
      <c r="B25" s="3"/>
      <c r="C25" s="3"/>
      <c r="D25" s="3"/>
      <c r="E25" s="3"/>
      <c r="F25" s="3"/>
      <c r="G25" s="3"/>
      <c r="H25" s="3"/>
      <c r="I25" s="3"/>
    </row>
    <row r="26" spans="1:9" x14ac:dyDescent="0.25">
      <c r="A26" s="3"/>
      <c r="B26" s="3"/>
      <c r="C26" s="3"/>
      <c r="D26" s="3"/>
      <c r="E26" s="3"/>
      <c r="F26" s="3"/>
      <c r="G26" s="3"/>
      <c r="H26" s="3"/>
      <c r="I26" s="3"/>
    </row>
    <row r="27" spans="1:9" x14ac:dyDescent="0.25">
      <c r="A27" s="3"/>
      <c r="B27" s="3"/>
      <c r="C27" s="3"/>
      <c r="D27" s="3"/>
      <c r="E27" s="3"/>
      <c r="F27" s="3"/>
      <c r="G27" s="3"/>
      <c r="H27" s="3"/>
      <c r="I27" s="3"/>
    </row>
    <row r="28" spans="1:9" x14ac:dyDescent="0.25">
      <c r="A28" s="3"/>
      <c r="H28" s="3"/>
      <c r="I28" s="3"/>
    </row>
  </sheetData>
  <mergeCells count="6">
    <mergeCell ref="B3:G3"/>
    <mergeCell ref="A19:A22"/>
    <mergeCell ref="A6:A9"/>
    <mergeCell ref="A10:A11"/>
    <mergeCell ref="A13:A17"/>
    <mergeCell ref="B4:G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2F216341C8D640840FC141B818DF13" ma:contentTypeVersion="8" ma:contentTypeDescription="Create a new document." ma:contentTypeScope="" ma:versionID="8eedaf952d5777951de077a2ac4c9541">
  <xsd:schema xmlns:xsd="http://www.w3.org/2001/XMLSchema" xmlns:xs="http://www.w3.org/2001/XMLSchema" xmlns:p="http://schemas.microsoft.com/office/2006/metadata/properties" xmlns:ns2="e5dc7cd7-ca08-4e11-b371-89cc7425e745" xmlns:ns3="2338e70c-3ca3-40b1-ba30-6ea23096f1ba" targetNamespace="http://schemas.microsoft.com/office/2006/metadata/properties" ma:root="true" ma:fieldsID="e14550e9042a4515afbe6848d8efbc38" ns2:_="" ns3:_="">
    <xsd:import namespace="e5dc7cd7-ca08-4e11-b371-89cc7425e745"/>
    <xsd:import namespace="2338e70c-3ca3-40b1-ba30-6ea23096f1b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c7cd7-ca08-4e11-b371-89cc7425e7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338e70c-3ca3-40b1-ba30-6ea23096f1ba"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EE6E26-28C1-4899-B7C1-DC68EAFAD9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c7cd7-ca08-4e11-b371-89cc7425e745"/>
    <ds:schemaRef ds:uri="2338e70c-3ca3-40b1-ba30-6ea23096f1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1B30E5-7CEC-4767-B06F-C0D67D5CAA3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E57D250-DBF2-426A-BA8A-635F62FBCE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Training Plan-Template</vt:lpstr>
      <vt:lpstr>OTJT breakdown &amp; Pie chart</vt:lpstr>
      <vt:lpstr>Employer Plan on a Page</vt:lpstr>
      <vt:lpstr>'Employer Plan on a Page'!Print_Area</vt:lpstr>
      <vt:lpstr>'OTJT breakdown &amp; Pie chart'!Print_Area</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Mapping of KSB's to award content</dc:title>
  <dc:subject/>
  <dc:creator>Alan Stafford</dc:creator>
  <cp:keywords/>
  <dc:description/>
  <cp:lastModifiedBy>Tudor, Louise</cp:lastModifiedBy>
  <cp:revision/>
  <dcterms:created xsi:type="dcterms:W3CDTF">2016-10-28T08:33:31Z</dcterms:created>
  <dcterms:modified xsi:type="dcterms:W3CDTF">2022-12-23T12:28:47Z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261a5199-13e8-44bc-9a54-4cbd242e0149</vt:lpwstr>
  </property>
  <property fmtid="{D5CDD505-2E9C-101B-9397-08002B2CF9AE}" pid="3" name="ContentTypeId">
    <vt:lpwstr>0x010100532F216341C8D640840FC141B818DF13</vt:lpwstr>
  </property>
  <property fmtid="{D5CDD505-2E9C-101B-9397-08002B2CF9AE}" pid="4" name="Order">
    <vt:r8>2100</vt:r8>
  </property>
  <property fmtid="{D5CDD505-2E9C-101B-9397-08002B2CF9AE}" pid="5" name="WBLFSortOrder">
    <vt:r8>8</vt:r8>
  </property>
  <property fmtid="{D5CDD505-2E9C-101B-9397-08002B2CF9AE}" pid="6" name="WBLFTypeofDocument">
    <vt:lpwstr>Apprenticeship Templates</vt:lpwstr>
  </property>
</Properties>
</file>