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hidePivotFieldList="1"/>
  <mc:AlternateContent xmlns:mc="http://schemas.openxmlformats.org/markup-compatibility/2006">
    <mc:Choice Requires="x15">
      <x15ac:absPath xmlns:x15ac="http://schemas.microsoft.com/office/spreadsheetml/2010/11/ac" url="\\hallam.shu.ac.uk\fs\SLSStaff\DEEPStaff\Higher and Degree Apprenticeships\Process Documents\Onboarding\Training Plans\ready to upload\"/>
    </mc:Choice>
  </mc:AlternateContent>
  <xr:revisionPtr revIDLastSave="0" documentId="8_{E8F0CCE2-442F-4D2C-8998-681B13B2DAC3}" xr6:coauthVersionLast="47" xr6:coauthVersionMax="47" xr10:uidLastSave="{00000000-0000-0000-0000-000000000000}"/>
  <bookViews>
    <workbookView xWindow="-28920" yWindow="-120" windowWidth="29040" windowHeight="15840" firstSheet="1" xr2:uid="{00000000-000D-0000-FFFF-FFFF00000000}"/>
  </bookViews>
  <sheets>
    <sheet name="Training Plan-Template" sheetId="12" r:id="rId1"/>
    <sheet name="OTJT breakdown &amp; Pie chart" sheetId="10" r:id="rId2"/>
    <sheet name="Employer Plan on a Page" sheetId="14" r:id="rId3"/>
  </sheets>
  <definedNames>
    <definedName name="_xlnm.Print_Area" localSheetId="1">'OTJT breakdown &amp; Pie chart'!$A$1:$J$42</definedName>
    <definedName name="pub">#REF!</definedName>
    <definedName name="x">#REF!</definedName>
    <definedName name="y">#REF!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0" i="12" l="1"/>
  <c r="B8" i="14"/>
  <c r="C8" i="14"/>
  <c r="D8" i="14"/>
  <c r="E8" i="14"/>
  <c r="F8" i="14"/>
  <c r="G8" i="14"/>
  <c r="B9" i="14"/>
  <c r="C9" i="14"/>
  <c r="D9" i="14"/>
  <c r="E9" i="14"/>
  <c r="F9" i="14"/>
  <c r="G9" i="14"/>
  <c r="B10" i="14"/>
  <c r="C10" i="14"/>
  <c r="D10" i="14"/>
  <c r="E10" i="14"/>
  <c r="F10" i="14"/>
  <c r="G10" i="14"/>
  <c r="B11" i="14"/>
  <c r="C11" i="14"/>
  <c r="D11" i="14"/>
  <c r="E11" i="14"/>
  <c r="F11" i="14"/>
  <c r="G11" i="14"/>
  <c r="B3" i="14"/>
  <c r="B2" i="14"/>
  <c r="B1" i="14"/>
  <c r="F2" i="10"/>
  <c r="F1" i="10"/>
  <c r="G7" i="14"/>
  <c r="G13" i="14"/>
  <c r="G14" i="14"/>
  <c r="G15" i="14"/>
  <c r="G16" i="14"/>
  <c r="G17" i="14"/>
  <c r="G18" i="14"/>
  <c r="G20" i="14"/>
  <c r="G21" i="14"/>
  <c r="G22" i="14"/>
  <c r="G23" i="14"/>
  <c r="G24" i="14"/>
  <c r="G26" i="14"/>
  <c r="G27" i="14"/>
  <c r="G6" i="14"/>
  <c r="F7" i="14"/>
  <c r="F13" i="14"/>
  <c r="F14" i="14"/>
  <c r="F15" i="14"/>
  <c r="F16" i="14"/>
  <c r="F17" i="14"/>
  <c r="F18" i="14"/>
  <c r="F20" i="14"/>
  <c r="F21" i="14"/>
  <c r="F22" i="14"/>
  <c r="F23" i="14"/>
  <c r="F24" i="14"/>
  <c r="F26" i="14"/>
  <c r="F27" i="14"/>
  <c r="F6" i="14"/>
  <c r="C7" i="14"/>
  <c r="D7" i="14"/>
  <c r="C13" i="14"/>
  <c r="D13" i="14"/>
  <c r="C14" i="14"/>
  <c r="D14" i="14"/>
  <c r="C15" i="14"/>
  <c r="D15" i="14"/>
  <c r="C16" i="14"/>
  <c r="D16" i="14"/>
  <c r="C17" i="14"/>
  <c r="D17" i="14"/>
  <c r="C18" i="14"/>
  <c r="D18" i="14"/>
  <c r="C20" i="14"/>
  <c r="D20" i="14"/>
  <c r="C21" i="14"/>
  <c r="D21" i="14"/>
  <c r="C22" i="14"/>
  <c r="D22" i="14"/>
  <c r="C23" i="14"/>
  <c r="D23" i="14"/>
  <c r="C24" i="14"/>
  <c r="D24" i="14"/>
  <c r="C26" i="14"/>
  <c r="D26" i="14"/>
  <c r="C27" i="14"/>
  <c r="D27" i="14"/>
  <c r="D6" i="14"/>
  <c r="C6" i="14"/>
  <c r="E7" i="14"/>
  <c r="E13" i="14"/>
  <c r="E14" i="14"/>
  <c r="E15" i="14"/>
  <c r="E16" i="14"/>
  <c r="E17" i="14"/>
  <c r="E18" i="14"/>
  <c r="E20" i="14"/>
  <c r="E21" i="14"/>
  <c r="E22" i="14"/>
  <c r="E23" i="14"/>
  <c r="E24" i="14"/>
  <c r="E26" i="14"/>
  <c r="E27" i="14"/>
  <c r="E6" i="14"/>
  <c r="B7" i="14"/>
  <c r="B13" i="14"/>
  <c r="B14" i="14"/>
  <c r="B15" i="14"/>
  <c r="B16" i="14"/>
  <c r="B17" i="14"/>
  <c r="B18" i="14"/>
  <c r="B20" i="14"/>
  <c r="B21" i="14"/>
  <c r="B22" i="14"/>
  <c r="B23" i="14"/>
  <c r="B24" i="14"/>
  <c r="B26" i="14"/>
  <c r="B27" i="14"/>
  <c r="B6" i="14"/>
  <c r="Q35" i="12"/>
  <c r="I9" i="10" s="1"/>
  <c r="M9" i="10" s="1"/>
  <c r="L12" i="10"/>
  <c r="L11" i="10"/>
  <c r="L10" i="10"/>
  <c r="L9" i="10"/>
  <c r="L8" i="10"/>
  <c r="L3" i="10"/>
  <c r="L4" i="10"/>
  <c r="L5" i="10"/>
  <c r="L6" i="10"/>
  <c r="L7" i="10"/>
  <c r="L2" i="10"/>
  <c r="H35" i="12"/>
  <c r="F5" i="10" s="1"/>
  <c r="K35" i="12"/>
  <c r="F9" i="10" s="1"/>
  <c r="M3" i="10" s="1"/>
  <c r="L35" i="12"/>
  <c r="F10" i="10" s="1"/>
  <c r="M4" i="10" s="1"/>
  <c r="M35" i="12"/>
  <c r="F11" i="10" s="1"/>
  <c r="M5" i="10" s="1"/>
  <c r="N35" i="12"/>
  <c r="F12" i="10" s="1"/>
  <c r="M6" i="10" s="1"/>
  <c r="O35" i="12"/>
  <c r="F13" i="10" s="1"/>
  <c r="P35" i="12"/>
  <c r="I8" i="10" s="1"/>
  <c r="R35" i="12"/>
  <c r="I11" i="10" s="1"/>
  <c r="M10" i="10" s="1"/>
  <c r="J35" i="12"/>
  <c r="F8" i="10" s="1"/>
  <c r="M2" i="10" s="1"/>
  <c r="I16" i="12"/>
  <c r="M8" i="10" l="1"/>
  <c r="M7" i="10"/>
  <c r="S16" i="12"/>
  <c r="T16" i="12"/>
  <c r="I34" i="12"/>
  <c r="T34" i="12" s="1"/>
  <c r="I33" i="12"/>
  <c r="S33" i="12" s="1"/>
  <c r="I32" i="12"/>
  <c r="S32" i="12" s="1"/>
  <c r="I31" i="12"/>
  <c r="S31" i="12" s="1"/>
  <c r="I30" i="12"/>
  <c r="T30" i="12" s="1"/>
  <c r="I27" i="12"/>
  <c r="T27" i="12" s="1"/>
  <c r="I26" i="12"/>
  <c r="S26" i="12" s="1"/>
  <c r="I20" i="12"/>
  <c r="T20" i="12" s="1"/>
  <c r="I21" i="12"/>
  <c r="I19" i="12"/>
  <c r="T19" i="12" s="1"/>
  <c r="I28" i="12"/>
  <c r="I25" i="12"/>
  <c r="I24" i="12"/>
  <c r="I23" i="12"/>
  <c r="I18" i="12"/>
  <c r="I17" i="12"/>
  <c r="I35" i="12" l="1"/>
  <c r="S19" i="12"/>
  <c r="S34" i="12"/>
  <c r="T31" i="12"/>
  <c r="T33" i="12"/>
  <c r="T32" i="12"/>
  <c r="T26" i="12"/>
  <c r="S27" i="12"/>
  <c r="S20" i="12"/>
  <c r="S30" i="12"/>
  <c r="T17" i="12"/>
  <c r="S17" i="12"/>
  <c r="T18" i="12"/>
  <c r="S18" i="12"/>
  <c r="T21" i="12"/>
  <c r="S21" i="12"/>
  <c r="T23" i="12"/>
  <c r="S23" i="12"/>
  <c r="T24" i="12"/>
  <c r="S24" i="12"/>
  <c r="T25" i="12"/>
  <c r="S25" i="12"/>
  <c r="T28" i="12"/>
  <c r="S28" i="12"/>
  <c r="T35" i="12" l="1"/>
  <c r="I13" i="10" s="1"/>
  <c r="M12" i="10" s="1"/>
  <c r="S35" i="12"/>
  <c r="I12" i="10" s="1"/>
  <c r="M11" i="10" s="1"/>
  <c r="I11" i="12"/>
  <c r="F4" i="10" s="1"/>
  <c r="F6" i="10" s="1"/>
</calcChain>
</file>

<file path=xl/sharedStrings.xml><?xml version="1.0" encoding="utf-8"?>
<sst xmlns="http://schemas.openxmlformats.org/spreadsheetml/2006/main" count="151" uniqueCount="128">
  <si>
    <t>Apprenticeship Training Plan for:</t>
  </si>
  <si>
    <t>Product Design and Development Engineer</t>
  </si>
  <si>
    <t>https://www.instituteforapprenticeships.org/apprenticeship-standards/product-design-and-development-engineer-degree/</t>
  </si>
  <si>
    <t>https://www.instituteforapprenticeships.org/media/1726/l6-pdd-epa-final-pdf-version-28th-mar-18.pdf</t>
  </si>
  <si>
    <t>Level of Delivery and EPA</t>
  </si>
  <si>
    <t>Colour coding key for Mapping Modules to the KSBs</t>
  </si>
  <si>
    <t>Mandatory Components:</t>
  </si>
  <si>
    <t>BEng (Hons) Mechanical Engineering Apprenticeship - New</t>
  </si>
  <si>
    <t>The course will deliver against the Product Design and Development Engineer standard. The apprenticeship includes a combination of work-based learning modules and specialist education, which leads to a BEng (Honours) Mechanical Engineering Technology. The apprenticeship is usually delivered over 3.5 years.
The programme is delivered on a part-time day release basis and combines work-based learning with academic study — so your staff will be able to apply their knowledge directly to your organisation, generating return on investment from the start, and growing in value as they progress.
The end-point assessment is the final stage of the apprenticeship and checks if the employee meets the apprenticeship standard and is ready to join the profession with full occupational competence.</t>
  </si>
  <si>
    <t>Strong Direct Relationship</t>
  </si>
  <si>
    <t>Definite but lesser focus</t>
  </si>
  <si>
    <t>Relevant but more contextual learning</t>
  </si>
  <si>
    <t>Duration of practical programme (months)</t>
  </si>
  <si>
    <t xml:space="preserve"> (excluding Gateway period and EPA)</t>
  </si>
  <si>
    <t>Off the Job Training Generic Target</t>
  </si>
  <si>
    <t>Off The Job Training Programme Specific Target</t>
  </si>
  <si>
    <t>(to be included in the ILR and delivered)</t>
  </si>
  <si>
    <r>
      <rPr>
        <b/>
        <sz val="14"/>
        <color rgb="FFFFFFFF"/>
        <rFont val="Calibri"/>
        <family val="2"/>
      </rPr>
      <t xml:space="preserve">Modules 
</t>
    </r>
    <r>
      <rPr>
        <sz val="14"/>
        <color rgb="FFFFFFFF"/>
        <rFont val="Calibri"/>
        <family val="2"/>
      </rPr>
      <t>(and other mandated training if applicable)
(All SHU delivered unless stated in brackets)</t>
    </r>
  </si>
  <si>
    <t>Credits</t>
  </si>
  <si>
    <t>Start (month)</t>
  </si>
  <si>
    <t>End (month)</t>
  </si>
  <si>
    <t>RPL notes</t>
  </si>
  <si>
    <r>
      <rPr>
        <b/>
        <sz val="14"/>
        <color rgb="FFFFFFFF"/>
        <rFont val="Calibri"/>
        <family val="2"/>
      </rPr>
      <t xml:space="preserve">RPL 
</t>
    </r>
    <r>
      <rPr>
        <sz val="14"/>
        <color rgb="FFFFFFFF"/>
        <rFont val="Calibri"/>
        <family val="2"/>
      </rPr>
      <t>(No. hrs to reduce)</t>
    </r>
  </si>
  <si>
    <r>
      <rPr>
        <b/>
        <sz val="14"/>
        <color rgb="FFFFFFFF"/>
        <rFont val="Calibri"/>
        <family val="2"/>
      </rPr>
      <t xml:space="preserve">OTJT
</t>
    </r>
    <r>
      <rPr>
        <sz val="14"/>
        <color rgb="FFFFFFFF"/>
        <rFont val="Calibri"/>
        <family val="2"/>
      </rPr>
      <t>(pro rata to module)</t>
    </r>
  </si>
  <si>
    <t>Campus Lectures (1 hour each)</t>
  </si>
  <si>
    <t>Campus tutorial / seminar (1 hour each)</t>
  </si>
  <si>
    <t>Portfolio / KSB workshops</t>
  </si>
  <si>
    <t>On-line taught session (1 hour delivery)</t>
  </si>
  <si>
    <t xml:space="preserve">Timetabled student led working </t>
  </si>
  <si>
    <t>1:1 Supervision</t>
  </si>
  <si>
    <t>Laboratory session</t>
  </si>
  <si>
    <t>Drop-in sessions (optional)</t>
  </si>
  <si>
    <t>Work Based Project / Applied Learning in workplace - 
to meet Module Assessment</t>
  </si>
  <si>
    <t>Time during working day to focus on assessment preparation</t>
  </si>
  <si>
    <t>Employer-led Training activities (including experiential and project based learning)</t>
  </si>
  <si>
    <t xml:space="preserve">Employer-Led Training Plan (including requirements for Gateway and/or EPA)
Before, during, after this module, what are the minimum commitment from employer in this Training Plan to meet the WBL Assessment  of the module and progress beyond towards EPA
What do we expect the employer to do to support a KSB-integrated curriculum and its assessment?
Take into account the variation in employer size and type
</t>
  </si>
  <si>
    <t>K1 Mathematics and science for engineers</t>
  </si>
  <si>
    <t xml:space="preserve">K2 Materials and manufacture </t>
  </si>
  <si>
    <t>K3 Mechanical, Electrical and Electronic principles and applications.</t>
  </si>
  <si>
    <t>K4 Statics and dynamics</t>
  </si>
  <si>
    <t>K5 How to undertake and apply business-led projects</t>
  </si>
  <si>
    <t>K6 Engineering operations and business management</t>
  </si>
  <si>
    <t>K7 Applying advanced technology techniques</t>
  </si>
  <si>
    <t>S1 Comply with statutory and organisational safety requirements and demonstrate a responsible and disciplined approach to risk mitigation, avoidance and management.</t>
  </si>
  <si>
    <t>S2 Effectively use, interpret and evaluate a range of engineering data sources and documentation</t>
  </si>
  <si>
    <t>S3 Organise work efficiently and effectively by managing engineering resources when completing tasks</t>
  </si>
  <si>
    <t>S4 Use computer software packages to assist with engineering activities</t>
  </si>
  <si>
    <t>S5 Carry out Project Management activities</t>
  </si>
  <si>
    <t>S6 Establish design briefs, presenting and discussing technical proposals</t>
  </si>
  <si>
    <t>S7 Manage and control product design changes</t>
  </si>
  <si>
    <t>S8 Support team feasibility design reviews</t>
  </si>
  <si>
    <t>S9 Demonstrate technical and commercial management by planning and managing tasks &amp; resources</t>
  </si>
  <si>
    <r>
      <t xml:space="preserve">B1 </t>
    </r>
    <r>
      <rPr>
        <b/>
        <sz val="11"/>
        <color theme="1"/>
        <rFont val="Calibri"/>
        <family val="2"/>
        <scheme val="minor"/>
      </rPr>
      <t>Safety mindset</t>
    </r>
    <r>
      <rPr>
        <sz val="11"/>
        <color theme="1"/>
        <rFont val="Calibri"/>
        <family val="2"/>
        <scheme val="minor"/>
      </rPr>
      <t>: The importance of complying with statutory and organisational health, safety and risk management requirements and the implications if these are not adhered to</t>
    </r>
  </si>
  <si>
    <r>
      <t xml:space="preserve">B2 </t>
    </r>
    <r>
      <rPr>
        <b/>
        <sz val="11"/>
        <color theme="1"/>
        <rFont val="Calibri"/>
        <family val="2"/>
        <scheme val="minor"/>
      </rPr>
      <t>Strong work ethic</t>
    </r>
    <r>
      <rPr>
        <sz val="11"/>
        <color theme="1"/>
        <rFont val="Calibri"/>
        <family val="2"/>
        <scheme val="minor"/>
      </rPr>
      <t>: Has a positive attitude, motivated by engineering; dependable, ethical, responsible and reliable.</t>
    </r>
  </si>
  <si>
    <r>
      <t xml:space="preserve">B3 </t>
    </r>
    <r>
      <rPr>
        <b/>
        <sz val="11"/>
        <color theme="1"/>
        <rFont val="Calibri"/>
        <family val="2"/>
        <scheme val="minor"/>
      </rPr>
      <t>Logical approach</t>
    </r>
    <r>
      <rPr>
        <sz val="11"/>
        <color theme="1"/>
        <rFont val="Calibri"/>
        <family val="2"/>
        <scheme val="minor"/>
      </rPr>
      <t>: Able to structure a plan and develop activities following a logical thought process, but also able to quickly “think on feet” when working through them.</t>
    </r>
  </si>
  <si>
    <r>
      <t xml:space="preserve">B4 </t>
    </r>
    <r>
      <rPr>
        <b/>
        <sz val="11"/>
        <color theme="1"/>
        <rFont val="Calibri"/>
        <family val="2"/>
        <scheme val="minor"/>
      </rPr>
      <t>Problem solving orientation</t>
    </r>
    <r>
      <rPr>
        <sz val="11"/>
        <color theme="1"/>
        <rFont val="Calibri"/>
        <family val="2"/>
        <scheme val="minor"/>
      </rPr>
      <t>: Identifies issues quickly, enjoys solving complex problems and applies appropriate solutions. Has a strong desire to push to ensure the true root cause of any problem is found and a solution identified which prevents further recurrence.</t>
    </r>
  </si>
  <si>
    <r>
      <t xml:space="preserve">B5 </t>
    </r>
    <r>
      <rPr>
        <b/>
        <sz val="11"/>
        <color theme="1"/>
        <rFont val="Calibri"/>
        <family val="2"/>
        <scheme val="minor"/>
      </rPr>
      <t>Quality focus</t>
    </r>
    <r>
      <rPr>
        <sz val="11"/>
        <color theme="1"/>
        <rFont val="Calibri"/>
        <family val="2"/>
        <scheme val="minor"/>
      </rPr>
      <t>: Follows rules, procedures and principles in ensuring work completed is fit for purpose and pays attention to detail / error checks throughout activities.</t>
    </r>
  </si>
  <si>
    <r>
      <t xml:space="preserve">B6 </t>
    </r>
    <r>
      <rPr>
        <b/>
        <sz val="11"/>
        <color theme="1"/>
        <rFont val="Calibri"/>
        <family val="2"/>
        <scheme val="minor"/>
      </rPr>
      <t>Personal responsibility and resilience</t>
    </r>
    <r>
      <rPr>
        <sz val="11"/>
        <color theme="1"/>
        <rFont val="Calibri"/>
        <family val="2"/>
        <scheme val="minor"/>
      </rPr>
      <t>: Motivated to succeed accountable and persistent to complete task.</t>
    </r>
  </si>
  <si>
    <r>
      <t xml:space="preserve">B7 </t>
    </r>
    <r>
      <rPr>
        <b/>
        <sz val="11"/>
        <color theme="1"/>
        <rFont val="Calibri"/>
        <family val="2"/>
        <scheme val="minor"/>
      </rPr>
      <t>Clear communicator</t>
    </r>
    <r>
      <rPr>
        <sz val="11"/>
        <color theme="1"/>
        <rFont val="Calibri"/>
        <family val="2"/>
        <scheme val="minor"/>
      </rPr>
      <t>: Uses a variety of appropriate communication methods to give/receive information accurately, and in a timely and positive manner.</t>
    </r>
  </si>
  <si>
    <r>
      <t xml:space="preserve">B8 </t>
    </r>
    <r>
      <rPr>
        <b/>
        <sz val="11"/>
        <color theme="1"/>
        <rFont val="Calibri"/>
        <family val="2"/>
        <scheme val="minor"/>
      </rPr>
      <t>Team player</t>
    </r>
    <r>
      <rPr>
        <sz val="11"/>
        <color theme="1"/>
        <rFont val="Calibri"/>
        <family val="2"/>
        <scheme val="minor"/>
      </rPr>
      <t>: Not only plays own part but able to work and communicate clearly and effectively within a team and interacts/ helps others when required. In doing so applies these skills in a respectful professional manner.</t>
    </r>
  </si>
  <si>
    <r>
      <t xml:space="preserve">B9 </t>
    </r>
    <r>
      <rPr>
        <b/>
        <sz val="11"/>
        <color theme="1"/>
        <rFont val="Calibri"/>
        <family val="2"/>
        <scheme val="minor"/>
      </rPr>
      <t>Applies Lean Manufacturing Principles</t>
    </r>
    <r>
      <rPr>
        <sz val="11"/>
        <color theme="1"/>
        <rFont val="Calibri"/>
        <family val="2"/>
        <scheme val="minor"/>
      </rPr>
      <t>: Demonstrates continuous improvement in driving effectiveness and efficiency</t>
    </r>
  </si>
  <si>
    <r>
      <t xml:space="preserve">B10 </t>
    </r>
    <r>
      <rPr>
        <b/>
        <sz val="11"/>
        <color theme="1"/>
        <rFont val="Calibri"/>
        <family val="2"/>
        <scheme val="minor"/>
      </rPr>
      <t>Adaptability</t>
    </r>
    <r>
      <rPr>
        <sz val="11"/>
        <color theme="1"/>
        <rFont val="Calibri"/>
        <family val="2"/>
        <scheme val="minor"/>
      </rPr>
      <t>: Able to adjust to different conditions, technologies, situations and environments.</t>
    </r>
  </si>
  <si>
    <r>
      <t xml:space="preserve">B11 </t>
    </r>
    <r>
      <rPr>
        <b/>
        <sz val="11"/>
        <color theme="1"/>
        <rFont val="Calibri"/>
        <family val="2"/>
        <scheme val="minor"/>
      </rPr>
      <t>Self-Motivation</t>
    </r>
    <r>
      <rPr>
        <sz val="11"/>
        <color theme="1"/>
        <rFont val="Calibri"/>
        <family val="2"/>
        <scheme val="minor"/>
      </rPr>
      <t>: A ‘self-starter’, who always wants to give their best, sets themselves challenging targets, can make their own decisions.</t>
    </r>
  </si>
  <si>
    <r>
      <t xml:space="preserve">B12 </t>
    </r>
    <r>
      <rPr>
        <b/>
        <sz val="11"/>
        <color theme="1"/>
        <rFont val="Calibri"/>
        <family val="2"/>
        <scheme val="minor"/>
      </rPr>
      <t>Willingness to learn</t>
    </r>
    <r>
      <rPr>
        <sz val="11"/>
        <color theme="1"/>
        <rFont val="Calibri"/>
        <family val="2"/>
        <scheme val="minor"/>
      </rPr>
      <t>: Wants to drive their continuous professional development</t>
    </r>
  </si>
  <si>
    <r>
      <t>B13</t>
    </r>
    <r>
      <rPr>
        <b/>
        <sz val="11"/>
        <color theme="1"/>
        <rFont val="Calibri"/>
        <family val="2"/>
        <scheme val="minor"/>
      </rPr>
      <t xml:space="preserve"> Commitment</t>
    </r>
    <r>
      <rPr>
        <sz val="11"/>
        <color theme="1"/>
        <rFont val="Calibri"/>
        <family val="2"/>
        <scheme val="minor"/>
      </rPr>
      <t>: Able to commit to the beliefs, goals and standards of their own employer and to the wider industry and its professional standards.</t>
    </r>
  </si>
  <si>
    <t>BEFORE</t>
  </si>
  <si>
    <t>DURING</t>
  </si>
  <si>
    <t>AFTER</t>
  </si>
  <si>
    <t>Level 4</t>
  </si>
  <si>
    <t>Engineering Mathematics and Statistics for Apprentices</t>
  </si>
  <si>
    <t>Allow time for maths diagnostic test near start of module. 
Support the accurate completion of the Skill Scan.</t>
  </si>
  <si>
    <t>This module is a key foundational aspect of an engineering degree. Ensure the learner has enough time to do all the tutorials. If this is an area of weakness, allow extra time where possible. 
Support the completion of the Starting Point Exercise in the first three weeks</t>
  </si>
  <si>
    <t>Provide a challenge and work-time for learner to create a tool using Excel or Matlab incorporating some mathematics and/or statistics that could be used in the business.</t>
  </si>
  <si>
    <t>Engineering Principles for Apprentices</t>
  </si>
  <si>
    <t xml:space="preserve">With reference to the Module Learning Outcomes and KSBs, discuss which areas are most relevant to the business and the potential benefits of developing knowledge in an area not directly related. </t>
  </si>
  <si>
    <t>Identify and investigate a process, department, product or technology in the business that uses each of the three main areas of engineering principles being covered.</t>
  </si>
  <si>
    <t>Encourage learner to give a 5-10min presentation on the most relevant of the three topics (solid mechanics, electrical engineering or thermo / fluids) relating it to the workplace where possible.</t>
  </si>
  <si>
    <t>Materials and Manufacturing Engineering for Apprentices</t>
  </si>
  <si>
    <t>If learner has no manufacturing experience, arrange some work-shadowing or secondment time in any manufacturing or materials processing part of the business if possible. Alternatively arrange a visit to another manufacturing in the supply chain.</t>
  </si>
  <si>
    <t xml:space="preserve">Provide material data and/or manufacturing process information on materials and/or processes covered in the module which have direct relevance to the business. </t>
  </si>
  <si>
    <t>Consider giving learner a project related to either material selection or manufacturing process improvement.</t>
  </si>
  <si>
    <t>Design and CAD for Apprentices</t>
  </si>
  <si>
    <t>Ensure learner has access to sufficient hardware to run SolidWorks CAD software. Load student version of SolidWorks.</t>
  </si>
  <si>
    <t xml:space="preserve"> Allow student work-shadowing in Engineering Design aspect of the business. </t>
  </si>
  <si>
    <t xml:space="preserve">Consider asking learner to investigate and compare various CAD packages including SolidWorks, other tools used in the business, by suppliers, by customers. </t>
  </si>
  <si>
    <t>Ethical Engineering Practice</t>
  </si>
  <si>
    <t xml:space="preserve">Review the brief for this module and assignment and consider a relevant work-placed project. This module start with an intensive 4-day teaching block in May, make sure they will be available. The remainder of the assignment is carried out at work - make sure they have the time to do it. </t>
  </si>
  <si>
    <t>The remainder of the assignment is carried out at work - make sure they have the time to do it. 
Support access to key stakeholders and business activities</t>
  </si>
  <si>
    <t>Discuss any ethical issues with the learner that they think could be improved at the company.</t>
  </si>
  <si>
    <t>Investigative Project for Apprentices</t>
  </si>
  <si>
    <t xml:space="preserve">The remainder of the assignment is carried out at work - make sure they have the time to do it. </t>
  </si>
  <si>
    <t xml:space="preserve">Arrange for learner to give a presentation on their project. </t>
  </si>
  <si>
    <t>Level 5</t>
  </si>
  <si>
    <t xml:space="preserve">Control and Automation </t>
  </si>
  <si>
    <t>Further detail for Level 5 will be released in due course</t>
  </si>
  <si>
    <t>Further detail for Level 5
will be released in due course</t>
  </si>
  <si>
    <t>Further detail for Level 5 
will be released in due course</t>
  </si>
  <si>
    <t>Statics and Dynamics</t>
  </si>
  <si>
    <t>Thermofluids for Apprentices</t>
  </si>
  <si>
    <t>Developing an Engineering Portfolio</t>
  </si>
  <si>
    <t>Engineering Business Management for Apprentices</t>
  </si>
  <si>
    <t>Applied Project for Apprentices</t>
  </si>
  <si>
    <t>Level 6</t>
  </si>
  <si>
    <t>Advances in Engineering</t>
  </si>
  <si>
    <t>Further detail for Level 6
will be released in due course</t>
  </si>
  <si>
    <t>Computational Analysis</t>
  </si>
  <si>
    <t>Design Evaluation for Apprentices</t>
  </si>
  <si>
    <t>Engineering Ops and Lean for Apprentices</t>
  </si>
  <si>
    <t>Engineering Project and Portfolio
(Gateway Module)</t>
  </si>
  <si>
    <t>EPA</t>
  </si>
  <si>
    <t>Gateway Period</t>
  </si>
  <si>
    <t>Independent End Point Assessment</t>
  </si>
  <si>
    <t>Key for Integrated Apprenticeships:</t>
  </si>
  <si>
    <t>Gateway Module is shaded blue</t>
  </si>
  <si>
    <t>Apprenticeship Standard:</t>
  </si>
  <si>
    <t>Data:</t>
  </si>
  <si>
    <t>Total Off The Job Training at full delivery:</t>
  </si>
  <si>
    <t xml:space="preserve">Recognised Prior Learning (RPL) </t>
  </si>
  <si>
    <t>Revised OTJT total after RPL deduction:</t>
  </si>
  <si>
    <t>Drop in Sessions</t>
  </si>
  <si>
    <t>Project Based / Applied Learning to meet Module Assessment</t>
  </si>
  <si>
    <t>DATA CALCULATIONS
DO NOT PRINT</t>
  </si>
  <si>
    <t>Employer Led Off The Job Training</t>
  </si>
  <si>
    <t>Module Duration
 (Start)</t>
  </si>
  <si>
    <t>Module Duration
 (End))</t>
  </si>
  <si>
    <r>
      <t xml:space="preserve">Employer-led activities </t>
    </r>
    <r>
      <rPr>
        <b/>
        <i/>
        <sz val="11"/>
        <color rgb="FFFFFFFF"/>
        <rFont val="Calibri"/>
        <family val="2"/>
        <scheme val="minor"/>
      </rPr>
      <t>before</t>
    </r>
    <r>
      <rPr>
        <b/>
        <sz val="11"/>
        <color rgb="FFFFFFFF"/>
        <rFont val="Calibri"/>
        <family val="2"/>
        <scheme val="minor"/>
      </rPr>
      <t xml:space="preserve"> modules</t>
    </r>
  </si>
  <si>
    <r>
      <t xml:space="preserve">Employer-led activities </t>
    </r>
    <r>
      <rPr>
        <b/>
        <i/>
        <sz val="11"/>
        <color rgb="FFFFFFFF"/>
        <rFont val="Calibri"/>
        <family val="2"/>
        <scheme val="minor"/>
      </rPr>
      <t>during</t>
    </r>
    <r>
      <rPr>
        <b/>
        <sz val="11"/>
        <color rgb="FFFFFFFF"/>
        <rFont val="Calibri"/>
        <family val="2"/>
        <scheme val="minor"/>
      </rPr>
      <t xml:space="preserve"> modules</t>
    </r>
  </si>
  <si>
    <r>
      <t xml:space="preserve">Employer-led activities </t>
    </r>
    <r>
      <rPr>
        <b/>
        <i/>
        <sz val="11"/>
        <color rgb="FFFFFFFF"/>
        <rFont val="Calibri"/>
        <family val="2"/>
        <scheme val="minor"/>
      </rPr>
      <t>after</t>
    </r>
    <r>
      <rPr>
        <b/>
        <sz val="11"/>
        <color rgb="FFFFFFFF"/>
        <rFont val="Calibri"/>
        <family val="2"/>
        <scheme val="minor"/>
      </rPr>
      <t xml:space="preserve"> modules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</si>
</sst>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2" x14ac:knownFonts="1">
    <font>
      <sz val="11"/>
      <color theme="1"/>
      <name val="Calibri"/>
      <family val="2"/>
      <scheme val="minor"/>
    </font>
    <font>
      <b/>
      <sz val="11"/>
      <color theme="1"/>
      <name val="Calibri"/>
      <family val="2"/>
      <scheme val="minor"/>
    </font>
    <font>
      <b/>
      <sz val="14"/>
      <color theme="1"/>
      <name val="Calibri"/>
      <family val="2"/>
      <scheme val="minor"/>
    </font>
    <font>
      <sz val="14"/>
      <color theme="1"/>
      <name val="Calibri"/>
      <family val="2"/>
      <scheme val="minor"/>
    </font>
    <font>
      <sz val="12"/>
      <color theme="1"/>
      <name val="Calibri"/>
      <family val="2"/>
      <scheme val="minor"/>
    </font>
    <font>
      <sz val="8"/>
      <name val="Calibri"/>
      <family val="2"/>
      <scheme val="minor"/>
    </font>
    <font>
      <sz val="9"/>
      <color theme="1"/>
      <name val="Calibri"/>
      <family val="2"/>
      <scheme val="minor"/>
    </font>
    <font>
      <b/>
      <sz val="9"/>
      <color theme="1"/>
      <name val="Calibri"/>
      <family val="2"/>
      <scheme val="minor"/>
    </font>
    <font>
      <b/>
      <sz val="14"/>
      <color theme="0"/>
      <name val="Calibri"/>
      <family val="2"/>
      <scheme val="minor"/>
    </font>
    <font>
      <sz val="14"/>
      <color theme="0"/>
      <name val="Calibri"/>
      <family val="2"/>
      <scheme val="minor"/>
    </font>
    <font>
      <sz val="12"/>
      <color theme="0"/>
      <name val="Calibri"/>
      <family val="2"/>
      <scheme val="minor"/>
    </font>
    <font>
      <strike/>
      <sz val="14"/>
      <color theme="1" tint="0.34998626667073579"/>
      <name val="Calibri"/>
      <family val="2"/>
      <scheme val="minor"/>
    </font>
    <font>
      <strike/>
      <sz val="11"/>
      <color theme="1" tint="0.34998626667073579"/>
      <name val="Calibri"/>
      <family val="2"/>
      <scheme val="minor"/>
    </font>
    <font>
      <sz val="10"/>
      <color theme="1"/>
      <name val="Arial"/>
      <family val="2"/>
    </font>
    <font>
      <sz val="11"/>
      <color rgb="FF000000"/>
      <name val="Calibri"/>
      <family val="2"/>
    </font>
    <font>
      <sz val="14"/>
      <color rgb="FF000000"/>
      <name val="Calibri"/>
      <family val="2"/>
      <scheme val="minor"/>
    </font>
    <font>
      <b/>
      <sz val="14"/>
      <color rgb="FFFFFFFF"/>
      <name val="Calibri"/>
      <family val="2"/>
    </font>
    <font>
      <sz val="14"/>
      <color rgb="FFFFFFFF"/>
      <name val="Calibri"/>
      <family val="2"/>
    </font>
    <font>
      <sz val="14"/>
      <color theme="1" tint="0.34998626667073579"/>
      <name val="Calibri"/>
      <family val="2"/>
      <scheme val="minor"/>
    </font>
    <font>
      <sz val="11"/>
      <color rgb="FFFFFFFF"/>
      <name val="Calibri"/>
      <family val="2"/>
      <scheme val="minor"/>
    </font>
    <font>
      <sz val="18"/>
      <color theme="0"/>
      <name val="Calibri"/>
      <family val="2"/>
      <scheme val="minor"/>
    </font>
    <font>
      <sz val="18"/>
      <color theme="1"/>
      <name val="Calibri"/>
      <family val="2"/>
      <scheme val="minor"/>
    </font>
    <font>
      <sz val="20"/>
      <color theme="1"/>
      <name val="Calibri"/>
      <family val="2"/>
      <scheme val="minor"/>
    </font>
    <font>
      <b/>
      <sz val="16"/>
      <color theme="1"/>
      <name val="Calibri"/>
      <family val="2"/>
      <scheme val="minor"/>
    </font>
    <font>
      <u/>
      <sz val="11"/>
      <color theme="10"/>
      <name val="Calibri"/>
      <family val="2"/>
      <scheme val="minor"/>
    </font>
    <font>
      <u/>
      <sz val="16"/>
      <color theme="10"/>
      <name val="Calibri"/>
      <family val="2"/>
      <scheme val="minor"/>
    </font>
    <font>
      <sz val="14"/>
      <color rgb="FFFF0000"/>
      <name val="Calibri"/>
      <family val="2"/>
      <scheme val="minor"/>
    </font>
    <font>
      <sz val="14"/>
      <name val="Calibri"/>
      <family val="2"/>
      <scheme val="minor"/>
    </font>
    <font>
      <u/>
      <sz val="12"/>
      <color theme="10"/>
      <name val="Calibri"/>
      <family val="2"/>
      <scheme val="minor"/>
    </font>
    <font>
      <b/>
      <sz val="11"/>
      <color rgb="FFFFFFFF"/>
      <name val="Calibri"/>
      <family val="2"/>
      <scheme val="minor"/>
    </font>
    <font>
      <b/>
      <i/>
      <sz val="11"/>
      <color rgb="FFFFFFFF"/>
      <name val="Calibri"/>
      <family val="2"/>
      <scheme val="minor"/>
    </font>
    <font>
      <sz val="12"/>
      <color rgb="FF000000"/>
      <name val="Calibri"/>
      <family val="2"/>
    </font>
  </fonts>
  <fills count="18">
    <fill>
      <patternFill patternType="none"/>
    </fill>
    <fill>
      <patternFill patternType="gray125"/>
    </fill>
    <fill>
      <patternFill patternType="solid">
        <fgColor theme="7" tint="0.79998168889431442"/>
        <bgColor indexed="64"/>
      </patternFill>
    </fill>
    <fill>
      <patternFill patternType="solid">
        <fgColor theme="0" tint="-0.14999847407452621"/>
        <bgColor indexed="64"/>
      </patternFill>
    </fill>
    <fill>
      <patternFill patternType="solid">
        <fgColor rgb="FFFFC000"/>
        <bgColor indexed="64"/>
      </patternFill>
    </fill>
    <fill>
      <patternFill patternType="solid">
        <fgColor theme="0"/>
        <bgColor indexed="64"/>
      </patternFill>
    </fill>
    <fill>
      <patternFill patternType="solid">
        <fgColor rgb="FF00B050"/>
        <bgColor indexed="64"/>
      </patternFill>
    </fill>
    <fill>
      <patternFill patternType="solid">
        <fgColor rgb="FF92D050"/>
        <bgColor indexed="64"/>
      </patternFill>
    </fill>
    <fill>
      <patternFill patternType="solid">
        <fgColor theme="1" tint="0.249977111117893"/>
        <bgColor indexed="64"/>
      </patternFill>
    </fill>
    <fill>
      <patternFill patternType="solid">
        <fgColor rgb="FFB8084F"/>
        <bgColor indexed="64"/>
      </patternFill>
    </fill>
    <fill>
      <patternFill patternType="solid">
        <fgColor rgb="FF002060"/>
        <bgColor indexed="64"/>
      </patternFill>
    </fill>
    <fill>
      <patternFill patternType="solid">
        <fgColor rgb="FFD9D9D9"/>
        <bgColor indexed="64"/>
      </patternFill>
    </fill>
    <fill>
      <patternFill patternType="solid">
        <fgColor theme="1"/>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FFFFFF"/>
        <bgColor indexed="64"/>
      </patternFill>
    </fill>
    <fill>
      <patternFill patternType="solid">
        <fgColor rgb="FF595959"/>
        <bgColor indexed="64"/>
      </patternFill>
    </fill>
    <fill>
      <patternFill patternType="solid">
        <fgColor rgb="FFFFFFFF"/>
        <bgColor rgb="FF000000"/>
      </patternFill>
    </fill>
  </fills>
  <borders count="66">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style="dashed">
        <color auto="1"/>
      </left>
      <right style="dashed">
        <color auto="1"/>
      </right>
      <top style="dashed">
        <color auto="1"/>
      </top>
      <bottom style="dashed">
        <color auto="1"/>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ashed">
        <color indexed="64"/>
      </right>
      <top style="dashed">
        <color indexed="64"/>
      </top>
      <bottom style="thin">
        <color indexed="64"/>
      </bottom>
      <diagonal/>
    </border>
    <border>
      <left style="thin">
        <color indexed="64"/>
      </left>
      <right style="thin">
        <color theme="0" tint="-0.24994659260841701"/>
      </right>
      <top style="thin">
        <color indexed="64"/>
      </top>
      <bottom style="thin">
        <color theme="0" tint="-0.24994659260841701"/>
      </bottom>
      <diagonal/>
    </border>
    <border>
      <left style="thin">
        <color theme="0" tint="-0.24994659260841701"/>
      </left>
      <right style="thin">
        <color theme="0" tint="-0.24994659260841701"/>
      </right>
      <top style="thin">
        <color indexed="64"/>
      </top>
      <bottom style="thin">
        <color theme="0" tint="-0.24994659260841701"/>
      </bottom>
      <diagonal/>
    </border>
    <border>
      <left style="thin">
        <color indexed="64"/>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indexed="64"/>
      </left>
      <right style="thin">
        <color theme="0" tint="-0.24994659260841701"/>
      </right>
      <top style="thin">
        <color theme="0" tint="-0.24994659260841701"/>
      </top>
      <bottom style="thin">
        <color indexed="64"/>
      </bottom>
      <diagonal/>
    </border>
    <border>
      <left style="thin">
        <color theme="0" tint="-0.24994659260841701"/>
      </left>
      <right style="thin">
        <color theme="0" tint="-0.24994659260841701"/>
      </right>
      <top style="thin">
        <color theme="0" tint="-0.24994659260841701"/>
      </top>
      <bottom style="thin">
        <color indexed="64"/>
      </bottom>
      <diagonal/>
    </border>
    <border>
      <left/>
      <right style="thin">
        <color theme="0" tint="-0.24994659260841701"/>
      </right>
      <top style="thin">
        <color indexed="64"/>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indexed="64"/>
      </bottom>
      <diagonal/>
    </border>
    <border>
      <left style="thin">
        <color theme="0"/>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dashed">
        <color auto="1"/>
      </left>
      <right style="dashed">
        <color auto="1"/>
      </right>
      <top/>
      <bottom style="dashed">
        <color auto="1"/>
      </bottom>
      <diagonal/>
    </border>
    <border>
      <left/>
      <right style="thin">
        <color indexed="64"/>
      </right>
      <top style="thin">
        <color indexed="64"/>
      </top>
      <bottom style="thin">
        <color indexed="64"/>
      </bottom>
      <diagonal/>
    </border>
    <border>
      <left style="thin">
        <color theme="0" tint="-0.24994659260841701"/>
      </left>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indexed="64"/>
      </bottom>
      <diagonal/>
    </border>
    <border>
      <left/>
      <right style="dashed">
        <color indexed="64"/>
      </right>
      <top/>
      <bottom style="dashed">
        <color indexed="64"/>
      </bottom>
      <diagonal/>
    </border>
    <border>
      <left/>
      <right style="dashed">
        <color indexed="64"/>
      </right>
      <top style="dashed">
        <color indexed="64"/>
      </top>
      <bottom style="dashed">
        <color indexed="64"/>
      </bottom>
      <diagonal/>
    </border>
    <border>
      <left/>
      <right style="dashed">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theme="0" tint="-0.499984740745262"/>
      </right>
      <top style="thin">
        <color indexed="64"/>
      </top>
      <bottom style="thin">
        <color theme="0" tint="-0.499984740745262"/>
      </bottom>
      <diagonal/>
    </border>
    <border>
      <left style="thin">
        <color theme="0" tint="-0.499984740745262"/>
      </left>
      <right style="thin">
        <color theme="0" tint="-0.499984740745262"/>
      </right>
      <top style="thin">
        <color indexed="64"/>
      </top>
      <bottom style="thin">
        <color theme="0" tint="-0.499984740745262"/>
      </bottom>
      <diagonal/>
    </border>
    <border>
      <left style="thin">
        <color theme="0" tint="-0.499984740745262"/>
      </left>
      <right style="thin">
        <color indexed="64"/>
      </right>
      <top style="thin">
        <color indexed="64"/>
      </top>
      <bottom style="thin">
        <color theme="0" tint="-0.499984740745262"/>
      </bottom>
      <diagonal/>
    </border>
    <border>
      <left style="thin">
        <color indexed="64"/>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indexed="64"/>
      </right>
      <top style="thin">
        <color theme="0" tint="-0.499984740745262"/>
      </top>
      <bottom style="thin">
        <color theme="0" tint="-0.499984740745262"/>
      </bottom>
      <diagonal/>
    </border>
    <border>
      <left style="thin">
        <color indexed="64"/>
      </left>
      <right style="thin">
        <color theme="0" tint="-0.499984740745262"/>
      </right>
      <top style="thin">
        <color theme="0" tint="-0.499984740745262"/>
      </top>
      <bottom style="thin">
        <color indexed="64"/>
      </bottom>
      <diagonal/>
    </border>
    <border>
      <left style="thin">
        <color theme="0" tint="-0.499984740745262"/>
      </left>
      <right style="thin">
        <color theme="0" tint="-0.499984740745262"/>
      </right>
      <top style="thin">
        <color theme="0" tint="-0.499984740745262"/>
      </top>
      <bottom style="thin">
        <color indexed="64"/>
      </bottom>
      <diagonal/>
    </border>
    <border>
      <left style="thin">
        <color theme="0" tint="-0.499984740745262"/>
      </left>
      <right style="thin">
        <color indexed="64"/>
      </right>
      <top style="thin">
        <color theme="0" tint="-0.499984740745262"/>
      </top>
      <bottom style="thin">
        <color indexed="64"/>
      </bottom>
      <diagonal/>
    </border>
    <border>
      <left style="thin">
        <color rgb="FF000000"/>
      </left>
      <right style="thin">
        <color indexed="64"/>
      </right>
      <top style="thin">
        <color rgb="FF000000"/>
      </top>
      <bottom/>
      <diagonal/>
    </border>
    <border>
      <left style="thin">
        <color indexed="64"/>
      </left>
      <right/>
      <top style="thin">
        <color rgb="FF000000"/>
      </top>
      <bottom/>
      <diagonal/>
    </border>
    <border>
      <left style="thin">
        <color indexed="64"/>
      </left>
      <right style="thin">
        <color rgb="FF000000"/>
      </right>
      <top style="thin">
        <color rgb="FF000000"/>
      </top>
      <bottom/>
      <diagonal/>
    </border>
    <border>
      <left style="hair">
        <color auto="1"/>
      </left>
      <right style="hair">
        <color auto="1"/>
      </right>
      <top style="medium">
        <color auto="1"/>
      </top>
      <bottom style="hair">
        <color auto="1"/>
      </bottom>
      <diagonal/>
    </border>
    <border>
      <left style="hair">
        <color auto="1"/>
      </left>
      <right style="medium">
        <color auto="1"/>
      </right>
      <top style="medium">
        <color auto="1"/>
      </top>
      <bottom style="hair">
        <color auto="1"/>
      </bottom>
      <diagonal/>
    </border>
    <border>
      <left style="medium">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medium">
        <color auto="1"/>
      </right>
      <top style="hair">
        <color auto="1"/>
      </top>
      <bottom style="hair">
        <color auto="1"/>
      </bottom>
      <diagonal/>
    </border>
    <border>
      <left style="medium">
        <color auto="1"/>
      </left>
      <right style="hair">
        <color auto="1"/>
      </right>
      <top style="hair">
        <color auto="1"/>
      </top>
      <bottom style="medium">
        <color auto="1"/>
      </bottom>
      <diagonal/>
    </border>
    <border>
      <left style="hair">
        <color auto="1"/>
      </left>
      <right style="hair">
        <color auto="1"/>
      </right>
      <top style="hair">
        <color auto="1"/>
      </top>
      <bottom style="medium">
        <color auto="1"/>
      </bottom>
      <diagonal/>
    </border>
    <border>
      <left style="hair">
        <color auto="1"/>
      </left>
      <right style="medium">
        <color auto="1"/>
      </right>
      <top style="hair">
        <color auto="1"/>
      </top>
      <bottom style="medium">
        <color auto="1"/>
      </bottom>
      <diagonal/>
    </border>
    <border>
      <left style="medium">
        <color auto="1"/>
      </left>
      <right style="hair">
        <color auto="1"/>
      </right>
      <top style="medium">
        <color auto="1"/>
      </top>
      <bottom style="medium">
        <color auto="1"/>
      </bottom>
      <diagonal/>
    </border>
    <border>
      <left style="hair">
        <color auto="1"/>
      </left>
      <right style="hair">
        <color auto="1"/>
      </right>
      <top style="medium">
        <color auto="1"/>
      </top>
      <bottom style="medium">
        <color auto="1"/>
      </bottom>
      <diagonal/>
    </border>
    <border>
      <left style="hair">
        <color auto="1"/>
      </left>
      <right style="medium">
        <color auto="1"/>
      </right>
      <top style="medium">
        <color auto="1"/>
      </top>
      <bottom style="medium">
        <color auto="1"/>
      </bottom>
      <diagonal/>
    </border>
    <border>
      <left style="thin">
        <color indexed="64"/>
      </left>
      <right style="medium">
        <color indexed="64"/>
      </right>
      <top style="thin">
        <color indexed="64"/>
      </top>
      <bottom/>
      <diagonal/>
    </border>
    <border>
      <left style="thin">
        <color indexed="64"/>
      </left>
      <right/>
      <top style="thin">
        <color theme="0" tint="-0.499984740745262"/>
      </top>
      <bottom style="thin">
        <color indexed="64"/>
      </bottom>
      <diagonal/>
    </border>
    <border>
      <left/>
      <right/>
      <top style="thin">
        <color theme="0" tint="-0.499984740745262"/>
      </top>
      <bottom style="thin">
        <color indexed="64"/>
      </bottom>
      <diagonal/>
    </border>
    <border>
      <left/>
      <right style="thin">
        <color indexed="64"/>
      </right>
      <top style="thin">
        <color theme="0" tint="-0.499984740745262"/>
      </top>
      <bottom style="thin">
        <color indexed="64"/>
      </bottom>
      <diagonal/>
    </border>
  </borders>
  <cellStyleXfs count="2">
    <xf numFmtId="0" fontId="0" fillId="0" borderId="0"/>
    <xf numFmtId="0" fontId="24" fillId="0" borderId="0" applyNumberFormat="0" applyFill="0" applyBorder="0" applyAlignment="0" applyProtection="0"/>
  </cellStyleXfs>
  <cellXfs count="164">
    <xf numFmtId="0" fontId="0" fillId="0" borderId="0" xfId="0"/>
    <xf numFmtId="0" fontId="4" fillId="0" borderId="0" xfId="0" applyFont="1"/>
    <xf numFmtId="0" fontId="6" fillId="0" borderId="0" xfId="0" applyFont="1"/>
    <xf numFmtId="0" fontId="6" fillId="0" borderId="7" xfId="0" applyFont="1" applyBorder="1"/>
    <xf numFmtId="0" fontId="6" fillId="0" borderId="19" xfId="0" applyFont="1" applyBorder="1"/>
    <xf numFmtId="0" fontId="0" fillId="5" borderId="0" xfId="0" applyFill="1"/>
    <xf numFmtId="0" fontId="6" fillId="5" borderId="0" xfId="0" applyFont="1" applyFill="1"/>
    <xf numFmtId="0" fontId="4" fillId="5" borderId="0" xfId="0" applyFont="1" applyFill="1"/>
    <xf numFmtId="0" fontId="0" fillId="3" borderId="0" xfId="0" applyFill="1" applyAlignment="1">
      <alignment wrapText="1"/>
    </xf>
    <xf numFmtId="0" fontId="0" fillId="8" borderId="20" xfId="0" applyFill="1" applyBorder="1"/>
    <xf numFmtId="0" fontId="0" fillId="8" borderId="21" xfId="0" applyFill="1" applyBorder="1"/>
    <xf numFmtId="0" fontId="6" fillId="8" borderId="17" xfId="0" applyFont="1" applyFill="1" applyBorder="1"/>
    <xf numFmtId="0" fontId="6" fillId="8" borderId="18" xfId="0" applyFont="1" applyFill="1" applyBorder="1"/>
    <xf numFmtId="0" fontId="0" fillId="8" borderId="23" xfId="0" applyFill="1" applyBorder="1" applyAlignment="1">
      <alignment vertical="center"/>
    </xf>
    <xf numFmtId="0" fontId="2" fillId="5" borderId="0" xfId="0" applyFont="1" applyFill="1"/>
    <xf numFmtId="0" fontId="3" fillId="5" borderId="0" xfId="0" applyFont="1" applyFill="1"/>
    <xf numFmtId="0" fontId="3" fillId="5" borderId="0" xfId="0" applyFont="1" applyFill="1" applyAlignment="1">
      <alignment horizontal="left"/>
    </xf>
    <xf numFmtId="0" fontId="0" fillId="8" borderId="26" xfId="0" applyFill="1" applyBorder="1"/>
    <xf numFmtId="0" fontId="8" fillId="8" borderId="29" xfId="0" applyFont="1" applyFill="1" applyBorder="1" applyAlignment="1">
      <alignment horizontal="center" vertical="center"/>
    </xf>
    <xf numFmtId="0" fontId="0" fillId="2" borderId="23" xfId="0" applyFill="1" applyBorder="1" applyAlignment="1">
      <alignment horizontal="center" vertical="center" wrapText="1"/>
    </xf>
    <xf numFmtId="164" fontId="0" fillId="2" borderId="23" xfId="0" applyNumberFormat="1" applyFill="1" applyBorder="1" applyAlignment="1">
      <alignment horizontal="center" vertical="center"/>
    </xf>
    <xf numFmtId="164" fontId="0" fillId="8" borderId="23" xfId="0" applyNumberFormat="1" applyFill="1" applyBorder="1" applyAlignment="1">
      <alignment vertical="center"/>
    </xf>
    <xf numFmtId="0" fontId="0" fillId="8" borderId="22" xfId="0" applyFill="1" applyBorder="1" applyAlignment="1">
      <alignment vertical="center" wrapText="1"/>
    </xf>
    <xf numFmtId="0" fontId="0" fillId="8" borderId="27" xfId="0" applyFill="1" applyBorder="1" applyAlignment="1">
      <alignment vertical="center" wrapText="1"/>
    </xf>
    <xf numFmtId="0" fontId="10" fillId="9" borderId="27" xfId="0" applyFont="1" applyFill="1" applyBorder="1" applyAlignment="1">
      <alignment horizontal="center" vertical="center" wrapText="1"/>
    </xf>
    <xf numFmtId="0" fontId="0" fillId="8" borderId="27" xfId="0" applyFill="1" applyBorder="1" applyAlignment="1">
      <alignment horizontal="center" vertical="center" wrapText="1"/>
    </xf>
    <xf numFmtId="0" fontId="9" fillId="10" borderId="22" xfId="0" applyFont="1" applyFill="1" applyBorder="1" applyAlignment="1">
      <alignment vertical="center" wrapText="1"/>
    </xf>
    <xf numFmtId="0" fontId="11" fillId="3" borderId="27" xfId="0" applyFont="1" applyFill="1" applyBorder="1" applyAlignment="1">
      <alignment vertical="center" wrapText="1"/>
    </xf>
    <xf numFmtId="0" fontId="12" fillId="3" borderId="23" xfId="0" applyFont="1" applyFill="1" applyBorder="1" applyAlignment="1">
      <alignment vertical="center"/>
    </xf>
    <xf numFmtId="0" fontId="11" fillId="3" borderId="28" xfId="0" applyFont="1" applyFill="1" applyBorder="1" applyAlignment="1">
      <alignment vertical="center" wrapText="1"/>
    </xf>
    <xf numFmtId="0" fontId="12" fillId="3" borderId="25" xfId="0" applyFont="1" applyFill="1" applyBorder="1" applyAlignment="1">
      <alignment vertical="center"/>
    </xf>
    <xf numFmtId="0" fontId="6" fillId="8" borderId="31" xfId="0" applyFont="1" applyFill="1" applyBorder="1"/>
    <xf numFmtId="0" fontId="3" fillId="2" borderId="30" xfId="0" applyFont="1" applyFill="1" applyBorder="1" applyAlignment="1">
      <alignment horizontal="center" textRotation="90" wrapText="1"/>
    </xf>
    <xf numFmtId="164" fontId="0" fillId="2" borderId="23" xfId="0" applyNumberFormat="1" applyFill="1" applyBorder="1" applyAlignment="1">
      <alignment horizontal="center" vertical="center" wrapText="1"/>
    </xf>
    <xf numFmtId="0" fontId="4" fillId="5" borderId="0" xfId="0" applyFont="1" applyFill="1" applyAlignment="1">
      <alignment horizontal="left"/>
    </xf>
    <xf numFmtId="0" fontId="8" fillId="8" borderId="29" xfId="0" applyFont="1" applyFill="1" applyBorder="1" applyAlignment="1">
      <alignment horizontal="center" vertical="center" wrapText="1"/>
    </xf>
    <xf numFmtId="0" fontId="15" fillId="2" borderId="30" xfId="0" applyFont="1" applyFill="1" applyBorder="1" applyAlignment="1">
      <alignment horizontal="center" textRotation="90" wrapText="1"/>
    </xf>
    <xf numFmtId="0" fontId="16" fillId="8" borderId="29" xfId="0" applyFont="1" applyFill="1" applyBorder="1" applyAlignment="1">
      <alignment horizontal="center" vertical="center" wrapText="1"/>
    </xf>
    <xf numFmtId="0" fontId="3" fillId="11" borderId="30" xfId="0" applyFont="1" applyFill="1" applyBorder="1" applyAlignment="1">
      <alignment horizontal="center" textRotation="90" wrapText="1"/>
    </xf>
    <xf numFmtId="0" fontId="3" fillId="5" borderId="0" xfId="0" applyFont="1" applyFill="1" applyAlignment="1">
      <alignment horizontal="right"/>
    </xf>
    <xf numFmtId="0" fontId="18" fillId="3" borderId="22" xfId="0" applyFont="1" applyFill="1" applyBorder="1" applyAlignment="1">
      <alignment vertical="center" wrapText="1"/>
    </xf>
    <xf numFmtId="0" fontId="18" fillId="3" borderId="24" xfId="0" applyFont="1" applyFill="1" applyBorder="1" applyAlignment="1">
      <alignment vertical="center" wrapText="1"/>
    </xf>
    <xf numFmtId="0" fontId="3" fillId="5" borderId="0" xfId="0" applyFont="1" applyFill="1" applyAlignment="1">
      <alignment horizontal="left" indent="1"/>
    </xf>
    <xf numFmtId="0" fontId="16" fillId="8" borderId="3" xfId="0" applyFont="1" applyFill="1" applyBorder="1" applyAlignment="1">
      <alignment horizontal="center" vertical="center" wrapText="1"/>
    </xf>
    <xf numFmtId="164" fontId="0" fillId="2" borderId="33" xfId="0" applyNumberFormat="1" applyFill="1" applyBorder="1" applyAlignment="1">
      <alignment horizontal="center" vertical="center" wrapText="1"/>
    </xf>
    <xf numFmtId="0" fontId="0" fillId="8" borderId="33" xfId="0" applyFill="1" applyBorder="1" applyAlignment="1">
      <alignment vertical="center"/>
    </xf>
    <xf numFmtId="0" fontId="12" fillId="3" borderId="33" xfId="0" applyFont="1" applyFill="1" applyBorder="1" applyAlignment="1">
      <alignment vertical="center"/>
    </xf>
    <xf numFmtId="0" fontId="12" fillId="3" borderId="34" xfId="0" applyFont="1" applyFill="1" applyBorder="1" applyAlignment="1">
      <alignment vertical="center"/>
    </xf>
    <xf numFmtId="0" fontId="6" fillId="8" borderId="35" xfId="0" applyFont="1" applyFill="1" applyBorder="1"/>
    <xf numFmtId="0" fontId="6" fillId="0" borderId="36" xfId="0" applyFont="1" applyBorder="1"/>
    <xf numFmtId="0" fontId="6" fillId="0" borderId="37" xfId="0" applyFont="1" applyBorder="1"/>
    <xf numFmtId="0" fontId="0" fillId="0" borderId="39" xfId="0" applyBorder="1"/>
    <xf numFmtId="0" fontId="0" fillId="0" borderId="40" xfId="0" applyBorder="1"/>
    <xf numFmtId="0" fontId="0" fillId="0" borderId="41" xfId="0" applyBorder="1"/>
    <xf numFmtId="0" fontId="14" fillId="11" borderId="39" xfId="0" applyFont="1" applyFill="1" applyBorder="1" applyAlignment="1">
      <alignment vertical="center" wrapText="1"/>
    </xf>
    <xf numFmtId="0" fontId="14" fillId="11" borderId="40" xfId="0" applyFont="1" applyFill="1" applyBorder="1" applyAlignment="1">
      <alignment vertical="center" wrapText="1"/>
    </xf>
    <xf numFmtId="0" fontId="14" fillId="11" borderId="41" xfId="0" applyFont="1" applyFill="1" applyBorder="1" applyAlignment="1">
      <alignment vertical="center" wrapText="1"/>
    </xf>
    <xf numFmtId="0" fontId="14" fillId="11" borderId="42" xfId="0" applyFont="1" applyFill="1" applyBorder="1" applyAlignment="1">
      <alignment vertical="center" wrapText="1"/>
    </xf>
    <xf numFmtId="0" fontId="14" fillId="11" borderId="43" xfId="0" applyFont="1" applyFill="1" applyBorder="1" applyAlignment="1">
      <alignment vertical="center" wrapText="1"/>
    </xf>
    <xf numFmtId="0" fontId="14" fillId="11" borderId="44" xfId="0" applyFont="1" applyFill="1" applyBorder="1" applyAlignment="1">
      <alignment vertical="center" wrapText="1"/>
    </xf>
    <xf numFmtId="0" fontId="14" fillId="11" borderId="45" xfId="0" applyFont="1" applyFill="1" applyBorder="1" applyAlignment="1">
      <alignment vertical="center" wrapText="1"/>
    </xf>
    <xf numFmtId="0" fontId="14" fillId="11" borderId="46" xfId="0" applyFont="1" applyFill="1" applyBorder="1" applyAlignment="1">
      <alignment vertical="center" wrapText="1"/>
    </xf>
    <xf numFmtId="0" fontId="14" fillId="11" borderId="47" xfId="0" applyFont="1" applyFill="1" applyBorder="1" applyAlignment="1">
      <alignment vertical="center" wrapText="1"/>
    </xf>
    <xf numFmtId="0" fontId="14" fillId="11" borderId="48" xfId="0" applyFont="1" applyFill="1" applyBorder="1" applyAlignment="1">
      <alignment vertical="center" wrapText="1"/>
    </xf>
    <xf numFmtId="0" fontId="14" fillId="11" borderId="49" xfId="0" applyFont="1" applyFill="1" applyBorder="1" applyAlignment="1">
      <alignment vertical="center" wrapText="1"/>
    </xf>
    <xf numFmtId="0" fontId="14" fillId="11" borderId="50" xfId="0" applyFont="1" applyFill="1" applyBorder="1" applyAlignment="1">
      <alignment vertical="center" wrapText="1"/>
    </xf>
    <xf numFmtId="0" fontId="19" fillId="8" borderId="38" xfId="0" applyFont="1" applyFill="1" applyBorder="1" applyAlignment="1">
      <alignment horizontal="center" vertical="center" wrapText="1"/>
    </xf>
    <xf numFmtId="0" fontId="19" fillId="8" borderId="6" xfId="0" applyFont="1" applyFill="1" applyBorder="1" applyAlignment="1">
      <alignment horizontal="center" vertical="center"/>
    </xf>
    <xf numFmtId="0" fontId="6" fillId="12" borderId="35" xfId="0" applyFont="1" applyFill="1" applyBorder="1"/>
    <xf numFmtId="0" fontId="6" fillId="12" borderId="31" xfId="0" applyFont="1" applyFill="1" applyBorder="1"/>
    <xf numFmtId="0" fontId="19" fillId="8" borderId="6" xfId="0" applyFont="1" applyFill="1" applyBorder="1" applyAlignment="1">
      <alignment horizontal="center" vertical="center" wrapText="1"/>
    </xf>
    <xf numFmtId="0" fontId="19" fillId="8" borderId="1" xfId="0" applyFont="1" applyFill="1" applyBorder="1" applyAlignment="1">
      <alignment horizontal="center" vertical="center"/>
    </xf>
    <xf numFmtId="0" fontId="20" fillId="9" borderId="27" xfId="0" applyFont="1" applyFill="1" applyBorder="1" applyAlignment="1">
      <alignment horizontal="center" vertical="center" wrapText="1"/>
    </xf>
    <xf numFmtId="0" fontId="21" fillId="2" borderId="30" xfId="0" applyFont="1" applyFill="1" applyBorder="1" applyAlignment="1">
      <alignment horizontal="center" vertical="center"/>
    </xf>
    <xf numFmtId="0" fontId="0" fillId="5" borderId="30" xfId="0" applyFill="1" applyBorder="1" applyAlignment="1">
      <alignment horizontal="right"/>
    </xf>
    <xf numFmtId="0" fontId="0" fillId="5" borderId="0" xfId="0" applyFill="1" applyAlignment="1">
      <alignment horizontal="left"/>
    </xf>
    <xf numFmtId="0" fontId="0" fillId="12" borderId="0" xfId="0" applyFill="1"/>
    <xf numFmtId="0" fontId="0" fillId="5" borderId="30" xfId="0" applyFill="1" applyBorder="1" applyAlignment="1">
      <alignment horizontal="right" vertical="center"/>
    </xf>
    <xf numFmtId="0" fontId="0" fillId="13" borderId="0" xfId="0" applyFill="1"/>
    <xf numFmtId="0" fontId="22" fillId="13" borderId="0" xfId="0" applyFont="1" applyFill="1" applyAlignment="1">
      <alignment horizontal="center" vertical="center" wrapText="1"/>
    </xf>
    <xf numFmtId="0" fontId="0" fillId="5" borderId="0" xfId="0" applyFill="1" applyAlignment="1">
      <alignment vertical="center"/>
    </xf>
    <xf numFmtId="0" fontId="0" fillId="0" borderId="0" xfId="0" applyAlignment="1">
      <alignment vertical="center"/>
    </xf>
    <xf numFmtId="0" fontId="0" fillId="0" borderId="51" xfId="0" applyBorder="1" applyAlignment="1">
      <alignment horizontal="center" vertical="center" wrapText="1"/>
    </xf>
    <xf numFmtId="0" fontId="0" fillId="0" borderId="54" xfId="0" applyBorder="1" applyAlignment="1">
      <alignment horizontal="center" vertical="center" wrapText="1"/>
    </xf>
    <xf numFmtId="0" fontId="0" fillId="14" borderId="54" xfId="0" applyFill="1" applyBorder="1" applyAlignment="1">
      <alignment horizontal="center" vertical="center" wrapText="1"/>
    </xf>
    <xf numFmtId="0" fontId="0" fillId="0" borderId="57" xfId="0" applyBorder="1" applyAlignment="1">
      <alignment horizontal="center" vertical="center" wrapText="1"/>
    </xf>
    <xf numFmtId="0" fontId="0" fillId="0" borderId="51" xfId="0" applyBorder="1" applyAlignment="1">
      <alignment horizontal="left" vertical="center" wrapText="1" indent="1"/>
    </xf>
    <xf numFmtId="0" fontId="0" fillId="0" borderId="52" xfId="0" applyBorder="1" applyAlignment="1">
      <alignment horizontal="left" vertical="center" wrapText="1" indent="1"/>
    </xf>
    <xf numFmtId="0" fontId="0" fillId="0" borderId="53" xfId="0" applyBorder="1" applyAlignment="1">
      <alignment horizontal="left" vertical="center" wrapText="1" indent="1"/>
    </xf>
    <xf numFmtId="0" fontId="0" fillId="0" borderId="54" xfId="0" applyBorder="1" applyAlignment="1">
      <alignment horizontal="left" vertical="center" wrapText="1" indent="1"/>
    </xf>
    <xf numFmtId="0" fontId="0" fillId="0" borderId="55" xfId="0" applyBorder="1" applyAlignment="1">
      <alignment horizontal="left" vertical="center" wrapText="1" indent="1"/>
    </xf>
    <xf numFmtId="0" fontId="0" fillId="14" borderId="53" xfId="0" applyFill="1" applyBorder="1" applyAlignment="1">
      <alignment horizontal="left" vertical="center" wrapText="1" indent="1"/>
    </xf>
    <xf numFmtId="0" fontId="0" fillId="14" borderId="54" xfId="0" applyFill="1" applyBorder="1" applyAlignment="1">
      <alignment horizontal="left" vertical="center" wrapText="1" indent="1"/>
    </xf>
    <xf numFmtId="0" fontId="0" fillId="14" borderId="55" xfId="0" applyFill="1" applyBorder="1" applyAlignment="1">
      <alignment horizontal="left" vertical="center" wrapText="1" indent="1"/>
    </xf>
    <xf numFmtId="0" fontId="0" fillId="0" borderId="56" xfId="0" applyBorder="1" applyAlignment="1">
      <alignment horizontal="left" vertical="center" wrapText="1" indent="1"/>
    </xf>
    <xf numFmtId="0" fontId="0" fillId="0" borderId="57" xfId="0" applyBorder="1" applyAlignment="1">
      <alignment horizontal="left" vertical="center" wrapText="1" indent="1"/>
    </xf>
    <xf numFmtId="0" fontId="0" fillId="0" borderId="58" xfId="0" applyBorder="1" applyAlignment="1">
      <alignment horizontal="left" vertical="center" wrapText="1" indent="1"/>
    </xf>
    <xf numFmtId="0" fontId="2" fillId="15" borderId="0" xfId="0" applyFont="1" applyFill="1"/>
    <xf numFmtId="0" fontId="4" fillId="15" borderId="0" xfId="0" applyFont="1" applyFill="1"/>
    <xf numFmtId="0" fontId="3" fillId="15" borderId="0" xfId="0" applyFont="1" applyFill="1"/>
    <xf numFmtId="0" fontId="21" fillId="15" borderId="0" xfId="0" applyFont="1" applyFill="1"/>
    <xf numFmtId="0" fontId="3" fillId="15" borderId="0" xfId="0" applyFont="1" applyFill="1" applyAlignment="1">
      <alignment horizontal="left"/>
    </xf>
    <xf numFmtId="0" fontId="6" fillId="15" borderId="0" xfId="0" applyFont="1" applyFill="1"/>
    <xf numFmtId="0" fontId="3" fillId="5" borderId="30" xfId="0" applyFont="1" applyFill="1" applyBorder="1" applyAlignment="1">
      <alignment horizontal="center" textRotation="90" wrapText="1"/>
    </xf>
    <xf numFmtId="0" fontId="0" fillId="6" borderId="30" xfId="0" applyFill="1" applyBorder="1" applyAlignment="1">
      <alignment vertical="center" wrapText="1"/>
    </xf>
    <xf numFmtId="0" fontId="0" fillId="0" borderId="30" xfId="0" applyBorder="1" applyAlignment="1">
      <alignment horizontal="center" vertical="center" wrapText="1"/>
    </xf>
    <xf numFmtId="0" fontId="0" fillId="7" borderId="30" xfId="0" applyFill="1" applyBorder="1" applyAlignment="1">
      <alignment horizontal="center" vertical="center" wrapText="1"/>
    </xf>
    <xf numFmtId="0" fontId="0" fillId="4" borderId="30" xfId="0" applyFill="1" applyBorder="1" applyAlignment="1">
      <alignment horizontal="center" vertical="center" wrapText="1"/>
    </xf>
    <xf numFmtId="0" fontId="13" fillId="7" borderId="38" xfId="0" applyFont="1" applyFill="1" applyBorder="1" applyAlignment="1">
      <alignment wrapText="1"/>
    </xf>
    <xf numFmtId="0" fontId="0" fillId="6" borderId="30" xfId="0" applyFill="1" applyBorder="1" applyAlignment="1">
      <alignment horizontal="center" vertical="center" wrapText="1"/>
    </xf>
    <xf numFmtId="0" fontId="13" fillId="6" borderId="38" xfId="0" applyFont="1" applyFill="1" applyBorder="1" applyAlignment="1">
      <alignment wrapText="1"/>
    </xf>
    <xf numFmtId="0" fontId="13" fillId="0" borderId="38" xfId="0" applyFont="1" applyBorder="1" applyAlignment="1">
      <alignment wrapText="1"/>
    </xf>
    <xf numFmtId="0" fontId="13" fillId="4" borderId="38" xfId="0" applyFont="1" applyFill="1" applyBorder="1" applyAlignment="1">
      <alignment wrapText="1"/>
    </xf>
    <xf numFmtId="0" fontId="13" fillId="6" borderId="38" xfId="0" applyFont="1" applyFill="1" applyBorder="1" applyAlignment="1">
      <alignment horizontal="center" wrapText="1"/>
    </xf>
    <xf numFmtId="0" fontId="0" fillId="4" borderId="0" xfId="0" applyFill="1" applyAlignment="1">
      <alignment horizontal="center" vertical="center" wrapText="1"/>
    </xf>
    <xf numFmtId="0" fontId="0" fillId="4" borderId="30" xfId="0" applyFill="1" applyBorder="1" applyAlignment="1">
      <alignment vertical="center" wrapText="1"/>
    </xf>
    <xf numFmtId="0" fontId="13" fillId="4" borderId="62" xfId="0" applyFont="1" applyFill="1" applyBorder="1" applyAlignment="1">
      <alignment horizontal="center" wrapText="1"/>
    </xf>
    <xf numFmtId="0" fontId="23" fillId="5" borderId="0" xfId="0" applyFont="1" applyFill="1"/>
    <xf numFmtId="0" fontId="10" fillId="9" borderId="22" xfId="0" applyFont="1" applyFill="1" applyBorder="1" applyAlignment="1">
      <alignment horizontal="left" vertical="center" wrapText="1" indent="1"/>
    </xf>
    <xf numFmtId="0" fontId="0" fillId="8" borderId="27" xfId="0" applyFill="1" applyBorder="1" applyAlignment="1">
      <alignment horizontal="left" vertical="center" wrapText="1" indent="1"/>
    </xf>
    <xf numFmtId="0" fontId="0" fillId="8" borderId="22" xfId="0" applyFill="1" applyBorder="1" applyAlignment="1">
      <alignment horizontal="left" vertical="center" wrapText="1" indent="1"/>
    </xf>
    <xf numFmtId="0" fontId="9" fillId="10" borderId="22" xfId="0" applyFont="1" applyFill="1" applyBorder="1" applyAlignment="1">
      <alignment horizontal="left" vertical="center" wrapText="1" indent="1"/>
    </xf>
    <xf numFmtId="0" fontId="27" fillId="15" borderId="0" xfId="0" applyFont="1" applyFill="1" applyAlignment="1">
      <alignment horizontal="right"/>
    </xf>
    <xf numFmtId="1" fontId="0" fillId="5" borderId="0" xfId="0" applyNumberFormat="1" applyFill="1" applyAlignment="1">
      <alignment horizontal="right" vertical="center"/>
    </xf>
    <xf numFmtId="1" fontId="0" fillId="5" borderId="0" xfId="0" applyNumberFormat="1" applyFill="1" applyAlignment="1">
      <alignment horizontal="left"/>
    </xf>
    <xf numFmtId="1" fontId="0" fillId="5" borderId="0" xfId="0" applyNumberFormat="1" applyFill="1"/>
    <xf numFmtId="1" fontId="0" fillId="5" borderId="0" xfId="0" applyNumberFormat="1" applyFill="1" applyAlignment="1">
      <alignment horizontal="right"/>
    </xf>
    <xf numFmtId="1" fontId="0" fillId="5" borderId="0" xfId="0" applyNumberFormat="1" applyFill="1" applyAlignment="1">
      <alignment horizontal="left" vertical="center" wrapText="1"/>
    </xf>
    <xf numFmtId="0" fontId="1" fillId="5" borderId="0" xfId="0" applyFont="1" applyFill="1"/>
    <xf numFmtId="0" fontId="29" fillId="16" borderId="59" xfId="0" applyFont="1" applyFill="1" applyBorder="1" applyAlignment="1">
      <alignment horizontal="center" vertical="center" wrapText="1"/>
    </xf>
    <xf numFmtId="0" fontId="29" fillId="16" borderId="60" xfId="0" applyFont="1" applyFill="1" applyBorder="1" applyAlignment="1">
      <alignment horizontal="center" vertical="center" wrapText="1"/>
    </xf>
    <xf numFmtId="0" fontId="29" fillId="16" borderId="61" xfId="0" applyFont="1" applyFill="1" applyBorder="1" applyAlignment="1">
      <alignment horizontal="center" vertical="center" wrapText="1"/>
    </xf>
    <xf numFmtId="0" fontId="0" fillId="15" borderId="0" xfId="0" applyFill="1"/>
    <xf numFmtId="0" fontId="23" fillId="15" borderId="0" xfId="0" applyFont="1" applyFill="1"/>
    <xf numFmtId="0" fontId="31" fillId="17" borderId="0" xfId="0" applyFont="1" applyFill="1"/>
    <xf numFmtId="0" fontId="9" fillId="8" borderId="5" xfId="0" applyFont="1" applyFill="1" applyBorder="1" applyAlignment="1">
      <alignment horizontal="center" vertical="center" textRotation="90"/>
    </xf>
    <xf numFmtId="0" fontId="9" fillId="5" borderId="5" xfId="0" applyFont="1" applyFill="1" applyBorder="1" applyAlignment="1">
      <alignment horizontal="center" vertical="center" textRotation="90"/>
    </xf>
    <xf numFmtId="0" fontId="28" fillId="0" borderId="63" xfId="1" applyFont="1" applyBorder="1" applyAlignment="1">
      <alignment horizontal="center" wrapText="1"/>
    </xf>
    <xf numFmtId="0" fontId="28" fillId="0" borderId="64" xfId="1" applyFont="1" applyBorder="1" applyAlignment="1">
      <alignment horizontal="center" wrapText="1"/>
    </xf>
    <xf numFmtId="0" fontId="28" fillId="0" borderId="65" xfId="1" applyFont="1" applyBorder="1" applyAlignment="1">
      <alignment horizontal="center" wrapText="1"/>
    </xf>
    <xf numFmtId="0" fontId="4" fillId="11" borderId="0" xfId="0" applyFont="1" applyFill="1" applyAlignment="1">
      <alignment horizontal="left" vertical="center" wrapText="1" indent="1"/>
    </xf>
    <xf numFmtId="0" fontId="6" fillId="7" borderId="11" xfId="0" applyFont="1" applyFill="1" applyBorder="1" applyAlignment="1">
      <alignment horizontal="center" vertical="center" wrapText="1"/>
    </xf>
    <xf numFmtId="0" fontId="6" fillId="7" borderId="12" xfId="0" applyFont="1" applyFill="1" applyBorder="1" applyAlignment="1">
      <alignment horizontal="center" vertical="center" wrapText="1"/>
    </xf>
    <xf numFmtId="0" fontId="6" fillId="7" borderId="13" xfId="0" applyFont="1" applyFill="1" applyBorder="1" applyAlignment="1">
      <alignment horizontal="center" vertical="center" wrapText="1"/>
    </xf>
    <xf numFmtId="0" fontId="0" fillId="3" borderId="3" xfId="0" applyFill="1" applyBorder="1" applyAlignment="1">
      <alignment horizontal="left" wrapText="1" indent="1"/>
    </xf>
    <xf numFmtId="0" fontId="0" fillId="3" borderId="4" xfId="0" applyFill="1" applyBorder="1" applyAlignment="1">
      <alignment horizontal="left" wrapText="1" indent="1"/>
    </xf>
    <xf numFmtId="0" fontId="0" fillId="3" borderId="32" xfId="0" applyFill="1" applyBorder="1" applyAlignment="1">
      <alignment horizontal="left" wrapText="1" indent="1"/>
    </xf>
    <xf numFmtId="0" fontId="25" fillId="15" borderId="0" xfId="1" applyFont="1" applyFill="1" applyAlignment="1">
      <alignment horizontal="left"/>
    </xf>
    <xf numFmtId="0" fontId="24" fillId="15" borderId="0" xfId="1" applyFill="1" applyAlignment="1">
      <alignment horizontal="left"/>
    </xf>
    <xf numFmtId="0" fontId="7" fillId="0" borderId="6" xfId="0" applyFont="1" applyBorder="1" applyAlignment="1">
      <alignment horizontal="center" vertical="center" wrapText="1"/>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6" fillId="6" borderId="8" xfId="0" applyFont="1" applyFill="1" applyBorder="1" applyAlignment="1">
      <alignment horizontal="center" vertical="center" wrapText="1"/>
    </xf>
    <xf numFmtId="0" fontId="6" fillId="6" borderId="9" xfId="0" applyFont="1" applyFill="1" applyBorder="1" applyAlignment="1">
      <alignment horizontal="center" vertical="center" wrapText="1"/>
    </xf>
    <xf numFmtId="0" fontId="6" fillId="6" borderId="10" xfId="0" applyFont="1" applyFill="1" applyBorder="1" applyAlignment="1">
      <alignment horizontal="center" vertical="center" wrapText="1"/>
    </xf>
    <xf numFmtId="0" fontId="6" fillId="4" borderId="14" xfId="0" applyFont="1" applyFill="1" applyBorder="1" applyAlignment="1">
      <alignment horizontal="center" vertical="center" wrapText="1"/>
    </xf>
    <xf numFmtId="0" fontId="6" fillId="4" borderId="15" xfId="0" applyFont="1" applyFill="1" applyBorder="1" applyAlignment="1">
      <alignment horizontal="center" vertical="center" wrapText="1"/>
    </xf>
    <xf numFmtId="0" fontId="6" fillId="4" borderId="16" xfId="0" applyFont="1" applyFill="1" applyBorder="1" applyAlignment="1">
      <alignment horizontal="center" vertical="center" wrapText="1"/>
    </xf>
    <xf numFmtId="0" fontId="0" fillId="5" borderId="0" xfId="0" applyFill="1" applyAlignment="1">
      <alignment horizontal="left" vertical="center" wrapText="1"/>
    </xf>
    <xf numFmtId="0" fontId="0" fillId="5" borderId="0" xfId="0" applyFill="1" applyAlignment="1">
      <alignment horizontal="left"/>
    </xf>
    <xf numFmtId="0" fontId="23" fillId="5" borderId="0" xfId="0" applyFont="1" applyFill="1" applyAlignment="1">
      <alignment horizontal="center" vertical="center"/>
    </xf>
    <xf numFmtId="0" fontId="0" fillId="15" borderId="0" xfId="0" applyFill="1" applyAlignment="1">
      <alignment horizontal="left" vertical="center" wrapText="1" indent="2"/>
    </xf>
    <xf numFmtId="0" fontId="3" fillId="0" borderId="0" xfId="0" applyFont="1" applyFill="1"/>
    <xf numFmtId="0" fontId="26" fillId="0" borderId="0" xfId="0" applyFont="1" applyFill="1" applyAlignment="1">
      <alignment horizontal="right"/>
    </xf>
  </cellXfs>
  <cellStyles count="2">
    <cellStyle name="Hyperlink" xfId="1" builtinId="8"/>
    <cellStyle name="Normal" xfId="0" builtinId="0"/>
  </cellStyles>
  <dxfs count="0"/>
  <tableStyles count="0" defaultTableStyle="TableStyleMedium2" defaultPivotStyle="PivotStyleLight16"/>
  <colors>
    <mruColors>
      <color rgb="FFB8084F"/>
      <color rgb="FF530929"/>
      <color rgb="FFDF5625"/>
      <color rgb="FFC82EC4"/>
      <color rgb="FFD71FC5"/>
      <color rgb="FFDF17C2"/>
      <color rgb="FFEC0A6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r>
              <a:rPr lang="en-GB" sz="1800" b="1"/>
              <a:t>Summary of Off The Job Training</a:t>
            </a:r>
          </a:p>
          <a:p>
            <a:pPr>
              <a:defRPr sz="1800" b="1"/>
            </a:pPr>
            <a:endParaRPr lang="en-GB" sz="1800" b="1"/>
          </a:p>
        </c:rich>
      </c:tx>
      <c:overlay val="0"/>
      <c:spPr>
        <a:noFill/>
        <a:ln>
          <a:noFill/>
        </a:ln>
        <a:effectLst/>
      </c:spPr>
      <c:txPr>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dPt>
            <c:idx val="0"/>
            <c:bubble3D val="0"/>
            <c:spPr>
              <a:solidFill>
                <a:srgbClr val="530929"/>
              </a:solidFill>
              <a:ln w="19050">
                <a:solidFill>
                  <a:schemeClr val="lt1"/>
                </a:solidFill>
              </a:ln>
              <a:effectLst/>
            </c:spPr>
            <c:extLst>
              <c:ext xmlns:c16="http://schemas.microsoft.com/office/drawing/2014/chart" uri="{C3380CC4-5D6E-409C-BE32-E72D297353CC}">
                <c16:uniqueId val="{00000002-2E83-4F41-A747-AADE3B7B81BA}"/>
              </c:ext>
            </c:extLst>
          </c:dPt>
          <c:dPt>
            <c:idx val="1"/>
            <c:bubble3D val="0"/>
            <c:spPr>
              <a:solidFill>
                <a:srgbClr val="B8084F"/>
              </a:solidFill>
              <a:ln w="19050">
                <a:solidFill>
                  <a:schemeClr val="lt1"/>
                </a:solidFill>
              </a:ln>
              <a:effectLst/>
            </c:spPr>
            <c:extLst>
              <c:ext xmlns:c16="http://schemas.microsoft.com/office/drawing/2014/chart" uri="{C3380CC4-5D6E-409C-BE32-E72D297353CC}">
                <c16:uniqueId val="{00000003-2E83-4F41-A747-AADE3B7B81BA}"/>
              </c:ext>
            </c:extLst>
          </c:dPt>
          <c:dPt>
            <c:idx val="2"/>
            <c:bubble3D val="0"/>
            <c:spPr>
              <a:solidFill>
                <a:srgbClr val="DF5625"/>
              </a:solidFill>
              <a:ln w="19050">
                <a:solidFill>
                  <a:schemeClr val="lt1"/>
                </a:solidFill>
              </a:ln>
              <a:effectLst/>
            </c:spPr>
            <c:extLst>
              <c:ext xmlns:c16="http://schemas.microsoft.com/office/drawing/2014/chart" uri="{C3380CC4-5D6E-409C-BE32-E72D297353CC}">
                <c16:uniqueId val="{00000005-2E83-4F41-A747-AADE3B7B81BA}"/>
              </c:ext>
            </c:extLst>
          </c:dPt>
          <c:dPt>
            <c:idx val="3"/>
            <c:bubble3D val="0"/>
            <c:spPr>
              <a:pattFill prst="wdUpDiag">
                <a:fgClr>
                  <a:srgbClr val="B8084F"/>
                </a:fgClr>
                <a:bgClr>
                  <a:schemeClr val="bg1"/>
                </a:bgClr>
              </a:pattFill>
              <a:ln w="19050">
                <a:solidFill>
                  <a:schemeClr val="lt1"/>
                </a:solidFill>
              </a:ln>
              <a:effectLst/>
            </c:spPr>
            <c:extLst>
              <c:ext xmlns:c16="http://schemas.microsoft.com/office/drawing/2014/chart" uri="{C3380CC4-5D6E-409C-BE32-E72D297353CC}">
                <c16:uniqueId val="{00000004-2E83-4F41-A747-AADE3B7B81BA}"/>
              </c:ext>
            </c:extLst>
          </c:dPt>
          <c:dPt>
            <c:idx val="4"/>
            <c:bubble3D val="0"/>
            <c:spPr>
              <a:solidFill>
                <a:srgbClr val="B8084F">
                  <a:alpha val="46000"/>
                </a:srgbClr>
              </a:solidFill>
              <a:ln w="19050">
                <a:solidFill>
                  <a:schemeClr val="lt1"/>
                </a:solidFill>
              </a:ln>
              <a:effectLst/>
            </c:spPr>
            <c:extLst>
              <c:ext xmlns:c16="http://schemas.microsoft.com/office/drawing/2014/chart" uri="{C3380CC4-5D6E-409C-BE32-E72D297353CC}">
                <c16:uniqueId val="{00000006-2E83-4F41-A747-AADE3B7B81BA}"/>
              </c:ext>
            </c:extLst>
          </c:dPt>
          <c:dPt>
            <c:idx val="5"/>
            <c:bubble3D val="0"/>
            <c:spPr>
              <a:solidFill>
                <a:schemeClr val="bg2">
                  <a:lumMod val="10000"/>
                </a:schemeClr>
              </a:solidFill>
              <a:ln w="19050">
                <a:solidFill>
                  <a:schemeClr val="lt1"/>
                </a:solidFill>
              </a:ln>
              <a:effectLst/>
            </c:spPr>
            <c:extLst>
              <c:ext xmlns:c16="http://schemas.microsoft.com/office/drawing/2014/chart" uri="{C3380CC4-5D6E-409C-BE32-E72D297353CC}">
                <c16:uniqueId val="{00000007-2E83-4F41-A747-AADE3B7B81BA}"/>
              </c:ext>
            </c:extLst>
          </c:dPt>
          <c:dPt>
            <c:idx val="6"/>
            <c:bubble3D val="0"/>
            <c:spPr>
              <a:pattFill prst="smGrid">
                <a:fgClr>
                  <a:srgbClr val="B8084F"/>
                </a:fgClr>
                <a:bgClr>
                  <a:schemeClr val="bg1"/>
                </a:bgClr>
              </a:pattFill>
              <a:ln w="19050">
                <a:solidFill>
                  <a:schemeClr val="lt1"/>
                </a:solidFill>
              </a:ln>
              <a:effectLst/>
            </c:spPr>
            <c:extLst>
              <c:ext xmlns:c16="http://schemas.microsoft.com/office/drawing/2014/chart" uri="{C3380CC4-5D6E-409C-BE32-E72D297353CC}">
                <c16:uniqueId val="{00000008-2E83-4F41-A747-AADE3B7B81BA}"/>
              </c:ext>
            </c:extLst>
          </c:dPt>
          <c:dPt>
            <c:idx val="7"/>
            <c:bubble3D val="0"/>
            <c:spPr>
              <a:solidFill>
                <a:schemeClr val="accent6">
                  <a:lumMod val="50000"/>
                </a:schemeClr>
              </a:solidFill>
              <a:ln w="19050">
                <a:solidFill>
                  <a:schemeClr val="lt1"/>
                </a:solidFill>
              </a:ln>
              <a:effectLst/>
            </c:spPr>
            <c:extLst>
              <c:ext xmlns:c16="http://schemas.microsoft.com/office/drawing/2014/chart" uri="{C3380CC4-5D6E-409C-BE32-E72D297353CC}">
                <c16:uniqueId val="{0000000A-2E83-4F41-A747-AADE3B7B81BA}"/>
              </c:ext>
            </c:extLst>
          </c:dPt>
          <c:dPt>
            <c:idx val="8"/>
            <c:bubble3D val="0"/>
            <c:spPr>
              <a:gradFill>
                <a:gsLst>
                  <a:gs pos="34000">
                    <a:srgbClr val="00B050"/>
                  </a:gs>
                  <a:gs pos="67000">
                    <a:srgbClr val="B8084F"/>
                  </a:gs>
                  <a:gs pos="100000">
                    <a:srgbClr val="C00000">
                      <a:tint val="23500"/>
                      <a:satMod val="160000"/>
                    </a:srgbClr>
                  </a:gs>
                </a:gsLst>
                <a:lin ang="13500000" scaled="1"/>
              </a:gradFill>
              <a:ln w="19050">
                <a:solidFill>
                  <a:schemeClr val="lt1"/>
                </a:solidFill>
              </a:ln>
              <a:effectLst/>
            </c:spPr>
            <c:extLst>
              <c:ext xmlns:c16="http://schemas.microsoft.com/office/drawing/2014/chart" uri="{C3380CC4-5D6E-409C-BE32-E72D297353CC}">
                <c16:uniqueId val="{0000000B-2E83-4F41-A747-AADE3B7B81BA}"/>
              </c:ext>
            </c:extLst>
          </c:dPt>
          <c:dPt>
            <c:idx val="9"/>
            <c:bubble3D val="0"/>
            <c:spPr>
              <a:solidFill>
                <a:schemeClr val="bg1">
                  <a:lumMod val="85000"/>
                </a:schemeClr>
              </a:solidFill>
              <a:ln w="19050">
                <a:solidFill>
                  <a:schemeClr val="lt1"/>
                </a:solidFill>
              </a:ln>
              <a:effectLst/>
            </c:spPr>
            <c:extLst>
              <c:ext xmlns:c16="http://schemas.microsoft.com/office/drawing/2014/chart" uri="{C3380CC4-5D6E-409C-BE32-E72D297353CC}">
                <c16:uniqueId val="{00000009-2E83-4F41-A747-AADE3B7B81BA}"/>
              </c:ext>
            </c:extLst>
          </c:dPt>
          <c:dPt>
            <c:idx val="10"/>
            <c:bubble3D val="0"/>
            <c:spPr>
              <a:solidFill>
                <a:srgbClr val="00B050"/>
              </a:solidFill>
              <a:ln w="19050">
                <a:solidFill>
                  <a:schemeClr val="lt1"/>
                </a:solidFill>
              </a:ln>
              <a:effectLst/>
            </c:spPr>
            <c:extLst>
              <c:ext xmlns:c16="http://schemas.microsoft.com/office/drawing/2014/chart" uri="{C3380CC4-5D6E-409C-BE32-E72D297353CC}">
                <c16:uniqueId val="{0000000C-2E83-4F41-A747-AADE3B7B81BA}"/>
              </c:ext>
            </c:extLst>
          </c:dPt>
          <c:cat>
            <c:strRef>
              <c:f>'OTJT breakdown &amp; Pie chart'!$L$2:$L$12</c:f>
              <c:strCache>
                <c:ptCount val="11"/>
                <c:pt idx="0">
                  <c:v>Campus Lectures (1 hour each)</c:v>
                </c:pt>
                <c:pt idx="1">
                  <c:v>Campus tutorial / seminar (1 hour each)</c:v>
                </c:pt>
                <c:pt idx="2">
                  <c:v>Portfolio / KSB workshops</c:v>
                </c:pt>
                <c:pt idx="3">
                  <c:v>On-line taught session (1 hour delivery)</c:v>
                </c:pt>
                <c:pt idx="4">
                  <c:v>Timetabled student led working </c:v>
                </c:pt>
                <c:pt idx="5">
                  <c:v>1:1 Supervision</c:v>
                </c:pt>
                <c:pt idx="6">
                  <c:v>Laboratory session</c:v>
                </c:pt>
                <c:pt idx="7">
                  <c:v>Drop in Sessions</c:v>
                </c:pt>
                <c:pt idx="8">
                  <c:v>Project Based / Applied Learning to meet Module Assessment</c:v>
                </c:pt>
                <c:pt idx="9">
                  <c:v>Time during working day to focus on assessment preparation</c:v>
                </c:pt>
                <c:pt idx="10">
                  <c:v>Employer-led Training activities (including experiential and project based learning)</c:v>
                </c:pt>
              </c:strCache>
            </c:strRef>
          </c:cat>
          <c:val>
            <c:numRef>
              <c:f>'OTJT breakdown &amp; Pie chart'!$M$2:$M$12</c:f>
              <c:numCache>
                <c:formatCode>General</c:formatCode>
                <c:ptCount val="11"/>
                <c:pt idx="0">
                  <c:v>274</c:v>
                </c:pt>
                <c:pt idx="1">
                  <c:v>200</c:v>
                </c:pt>
                <c:pt idx="2">
                  <c:v>0</c:v>
                </c:pt>
                <c:pt idx="3">
                  <c:v>0</c:v>
                </c:pt>
                <c:pt idx="4">
                  <c:v>0</c:v>
                </c:pt>
                <c:pt idx="5">
                  <c:v>6</c:v>
                </c:pt>
                <c:pt idx="6">
                  <c:v>6</c:v>
                </c:pt>
                <c:pt idx="7">
                  <c:v>10</c:v>
                </c:pt>
                <c:pt idx="8">
                  <c:v>0</c:v>
                </c:pt>
                <c:pt idx="9">
                  <c:v>215.14999999999992</c:v>
                </c:pt>
                <c:pt idx="10">
                  <c:v>215.14999999999992</c:v>
                </c:pt>
              </c:numCache>
            </c:numRef>
          </c:val>
          <c:extLst>
            <c:ext xmlns:c16="http://schemas.microsoft.com/office/drawing/2014/chart" uri="{C3380CC4-5D6E-409C-BE32-E72D297353CC}">
              <c16:uniqueId val="{00000000-2E83-4F41-A747-AADE3B7B81BA}"/>
            </c:ext>
          </c:extLst>
        </c:ser>
        <c:dLbls>
          <c:showLegendKey val="0"/>
          <c:showVal val="0"/>
          <c:showCatName val="0"/>
          <c:showSerName val="0"/>
          <c:showPercent val="0"/>
          <c:showBubbleSize val="0"/>
          <c:showLeaderLines val="1"/>
        </c:dLbls>
        <c:firstSliceAng val="0"/>
      </c:pieChart>
      <c:spPr>
        <a:noFill/>
        <a:ln>
          <a:noFill/>
        </a:ln>
        <a:effectLst/>
      </c:spPr>
    </c:plotArea>
    <c:legend>
      <c:legendPos val="b"/>
      <c:layout>
        <c:manualLayout>
          <c:xMode val="edge"/>
          <c:yMode val="edge"/>
          <c:x val="9.2371785529339168E-2"/>
          <c:y val="0.71632029055816104"/>
          <c:w val="0.86776500551443414"/>
          <c:h val="0.2836797094418391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11</xdr:col>
      <xdr:colOff>171450</xdr:colOff>
      <xdr:row>23</xdr:row>
      <xdr:rowOff>647700</xdr:rowOff>
    </xdr:from>
    <xdr:to>
      <xdr:col>16</xdr:col>
      <xdr:colOff>142875</xdr:colOff>
      <xdr:row>24</xdr:row>
      <xdr:rowOff>914400</xdr:rowOff>
    </xdr:to>
    <xdr:sp macro="" textlink="">
      <xdr:nvSpPr>
        <xdr:cNvPr id="2" name="Rounded Rectangle 1">
          <a:extLst>
            <a:ext uri="{FF2B5EF4-FFF2-40B4-BE49-F238E27FC236}">
              <a16:creationId xmlns:a16="http://schemas.microsoft.com/office/drawing/2014/main" id="{95B7D0EC-04F3-BE00-9400-1525189DA88C}"/>
            </a:ext>
          </a:extLst>
        </xdr:cNvPr>
        <xdr:cNvSpPr/>
      </xdr:nvSpPr>
      <xdr:spPr>
        <a:xfrm>
          <a:off x="10410825" y="23202900"/>
          <a:ext cx="2447925" cy="20955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ctr">
          <a:noAutofit/>
        </a:bodyPr>
        <a:lstStyle/>
        <a:p>
          <a:pPr marL="0" indent="0" algn="l"/>
          <a:r>
            <a:rPr lang="en-US" sz="1400">
              <a:solidFill>
                <a:schemeClr val="lt1"/>
              </a:solidFill>
              <a:latin typeface="+mn-lt"/>
              <a:ea typeface="+mn-lt"/>
              <a:cs typeface="+mn-lt"/>
            </a:rPr>
            <a:t>Further detail on Level 5 delivery will be issued in due course</a:t>
          </a:r>
        </a:p>
        <a:p>
          <a:pPr marL="0" indent="0" algn="l"/>
          <a:endParaRPr lang="en-US" sz="1400">
            <a:solidFill>
              <a:schemeClr val="lt1"/>
            </a:solidFill>
            <a:latin typeface="+mn-lt"/>
            <a:ea typeface="+mn-lt"/>
            <a:cs typeface="+mn-lt"/>
          </a:endParaRPr>
        </a:p>
        <a:p>
          <a:pPr marL="0" indent="0" algn="l"/>
          <a:r>
            <a:rPr lang="en-US" sz="1400">
              <a:solidFill>
                <a:schemeClr val="lt1"/>
              </a:solidFill>
              <a:latin typeface="+mn-lt"/>
              <a:ea typeface="+mn-lt"/>
              <a:cs typeface="+mn-lt"/>
            </a:rPr>
            <a:t>Existing numbers are for illustration only and will be replaced</a:t>
          </a:r>
        </a:p>
      </xdr:txBody>
    </xdr:sp>
    <xdr:clientData/>
  </xdr:twoCellAnchor>
  <xdr:twoCellAnchor>
    <xdr:from>
      <xdr:col>11</xdr:col>
      <xdr:colOff>219075</xdr:colOff>
      <xdr:row>30</xdr:row>
      <xdr:rowOff>1419225</xdr:rowOff>
    </xdr:from>
    <xdr:to>
      <xdr:col>16</xdr:col>
      <xdr:colOff>190500</xdr:colOff>
      <xdr:row>32</xdr:row>
      <xdr:rowOff>295275</xdr:rowOff>
    </xdr:to>
    <xdr:sp macro="" textlink="">
      <xdr:nvSpPr>
        <xdr:cNvPr id="3" name="Rounded Rectangle 2">
          <a:extLst>
            <a:ext uri="{FF2B5EF4-FFF2-40B4-BE49-F238E27FC236}">
              <a16:creationId xmlns:a16="http://schemas.microsoft.com/office/drawing/2014/main" id="{9C34674C-A176-4EDD-A92E-1839B5CFDF46}"/>
            </a:ext>
            <a:ext uri="{147F2762-F138-4A5C-976F-8EAC2B608ADB}">
              <a16:predDERef xmlns:a16="http://schemas.microsoft.com/office/drawing/2014/main" pred="{95B7D0EC-04F3-BE00-9400-1525189DA88C}"/>
            </a:ext>
          </a:extLst>
        </xdr:cNvPr>
        <xdr:cNvSpPr/>
      </xdr:nvSpPr>
      <xdr:spPr>
        <a:xfrm>
          <a:off x="10458450" y="34451925"/>
          <a:ext cx="2447925" cy="20955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marL="0" indent="0" algn="l"/>
          <a:r>
            <a:rPr lang="en-US" sz="1400">
              <a:solidFill>
                <a:schemeClr val="lt1"/>
              </a:solidFill>
              <a:latin typeface="+mn-lt"/>
              <a:ea typeface="+mn-lt"/>
              <a:cs typeface="+mn-lt"/>
            </a:rPr>
            <a:t>Further detail on Level 6 delivery will be issued in due course</a:t>
          </a:r>
        </a:p>
        <a:p>
          <a:pPr marL="0" indent="0" algn="l"/>
          <a:endParaRPr lang="en-US" sz="1400">
            <a:solidFill>
              <a:schemeClr val="lt1"/>
            </a:solidFill>
            <a:latin typeface="+mn-lt"/>
            <a:ea typeface="+mn-lt"/>
            <a:cs typeface="+mn-lt"/>
          </a:endParaRPr>
        </a:p>
        <a:p>
          <a:pPr marL="0" indent="0" algn="l"/>
          <a:r>
            <a:rPr lang="en-US" sz="1400">
              <a:solidFill>
                <a:schemeClr val="lt1"/>
              </a:solidFill>
              <a:latin typeface="+mn-lt"/>
              <a:ea typeface="+mn-lt"/>
              <a:cs typeface="+mn-lt"/>
            </a:rPr>
            <a:t>Existing numbers are for illustration only and will be replaced</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139700</xdr:colOff>
      <xdr:row>14</xdr:row>
      <xdr:rowOff>410440</xdr:rowOff>
    </xdr:from>
    <xdr:to>
      <xdr:col>8</xdr:col>
      <xdr:colOff>457200</xdr:colOff>
      <xdr:row>40</xdr:row>
      <xdr:rowOff>76200</xdr:rowOff>
    </xdr:to>
    <xdr:graphicFrame macro="">
      <xdr:nvGraphicFramePr>
        <xdr:cNvPr id="6" name="Chart 5">
          <a:extLst>
            <a:ext uri="{FF2B5EF4-FFF2-40B4-BE49-F238E27FC236}">
              <a16:creationId xmlns:a16="http://schemas.microsoft.com/office/drawing/2014/main" id="{EE51C6F6-563A-498F-8310-A4F0263F568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2952750</xdr:colOff>
      <xdr:row>14</xdr:row>
      <xdr:rowOff>57150</xdr:rowOff>
    </xdr:from>
    <xdr:to>
      <xdr:col>8</xdr:col>
      <xdr:colOff>390525</xdr:colOff>
      <xdr:row>14</xdr:row>
      <xdr:rowOff>1847850</xdr:rowOff>
    </xdr:to>
    <xdr:sp macro="" textlink="">
      <xdr:nvSpPr>
        <xdr:cNvPr id="2" name="Rounded Rectangle 1">
          <a:extLst>
            <a:ext uri="{FF2B5EF4-FFF2-40B4-BE49-F238E27FC236}">
              <a16:creationId xmlns:a16="http://schemas.microsoft.com/office/drawing/2014/main" id="{E08FCFCF-5C13-C6F8-B67A-C3A2D74BA0BB}"/>
            </a:ext>
            <a:ext uri="{147F2762-F138-4A5C-976F-8EAC2B608ADB}">
              <a16:predDERef xmlns:a16="http://schemas.microsoft.com/office/drawing/2014/main" pred="{EE51C6F6-563A-498F-8310-A4F0263F568B}"/>
            </a:ext>
          </a:extLst>
        </xdr:cNvPr>
        <xdr:cNvSpPr/>
      </xdr:nvSpPr>
      <xdr:spPr>
        <a:xfrm>
          <a:off x="7324725" y="3505200"/>
          <a:ext cx="2247900" cy="17907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ctr">
          <a:noAutofit/>
        </a:bodyPr>
        <a:lstStyle/>
        <a:p>
          <a:pPr marL="0" indent="0" algn="r"/>
          <a:r>
            <a:rPr lang="en-US" sz="1100">
              <a:solidFill>
                <a:schemeClr val="lt1"/>
              </a:solidFill>
              <a:latin typeface="+mn-lt"/>
              <a:ea typeface="+mn-lt"/>
              <a:cs typeface="+mn-lt"/>
            </a:rPr>
            <a:t>Deliery details will be update to include additonal information for Level 5 and 6 in due course</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instituteforapprenticeships.org/media/1726/l6-pdd-epa-final-pdf-version-28th-mar-18.pdf" TargetMode="External"/><Relationship Id="rId2" Type="http://schemas.openxmlformats.org/officeDocument/2006/relationships/hyperlink" Target="https://www.instituteforapprenticeships.org/media/1726/l6-pdd-epa-final-pdf-version-28th-mar-18.pdf" TargetMode="External"/><Relationship Id="rId1" Type="http://schemas.openxmlformats.org/officeDocument/2006/relationships/hyperlink" Target="https://www.instituteforapprenticeships.org/apprenticeship-standards/product-design-and-development-engineer-degree/"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B0E383-74A1-4100-AF7F-F1D3495840C1}">
  <dimension ref="A1:BE61"/>
  <sheetViews>
    <sheetView tabSelected="1" topLeftCell="A4" zoomScale="70" zoomScaleNormal="70" workbookViewId="0">
      <selection activeCell="G8" sqref="G8:H9"/>
    </sheetView>
  </sheetViews>
  <sheetFormatPr defaultRowHeight="15" x14ac:dyDescent="0.25"/>
  <cols>
    <col min="2" max="2" width="4.85546875" customWidth="1"/>
    <col min="3" max="3" width="48.42578125" customWidth="1"/>
    <col min="4" max="4" width="11.5703125" customWidth="1"/>
    <col min="5" max="5" width="13.5703125" customWidth="1"/>
    <col min="6" max="6" width="13.85546875" customWidth="1"/>
    <col min="7" max="7" width="15" customWidth="1"/>
    <col min="8" max="8" width="11.42578125" customWidth="1"/>
    <col min="9" max="9" width="10.85546875" customWidth="1"/>
    <col min="10" max="20" width="7.42578125" customWidth="1"/>
    <col min="21" max="21" width="30.42578125" customWidth="1"/>
    <col min="22" max="22" width="29.140625" customWidth="1"/>
    <col min="23" max="23" width="29.7109375" customWidth="1"/>
    <col min="24" max="52" width="10.85546875" style="2" customWidth="1"/>
  </cols>
  <sheetData>
    <row r="1" spans="1:57" ht="15.95" customHeight="1" x14ac:dyDescent="0.25">
      <c r="A1" s="5"/>
      <c r="B1" s="5"/>
      <c r="C1" s="5"/>
      <c r="D1" s="5"/>
      <c r="E1" s="5"/>
      <c r="F1" s="5"/>
      <c r="G1" s="5"/>
      <c r="H1" s="5"/>
      <c r="I1" s="5"/>
      <c r="J1" s="5"/>
      <c r="K1" s="5"/>
      <c r="L1" s="5"/>
      <c r="M1" s="5"/>
      <c r="N1" s="5"/>
      <c r="O1" s="5"/>
      <c r="P1" s="5"/>
      <c r="Q1" s="5"/>
      <c r="R1" s="5"/>
      <c r="S1" s="5"/>
      <c r="T1" s="5"/>
      <c r="U1" s="5"/>
      <c r="V1" s="5"/>
      <c r="W1" s="5"/>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5"/>
      <c r="BB1" s="5"/>
      <c r="BC1" s="5"/>
      <c r="BD1" s="5"/>
      <c r="BE1" s="5"/>
    </row>
    <row r="2" spans="1:57" s="1" customFormat="1" ht="25.5" customHeight="1" x14ac:dyDescent="0.35">
      <c r="A2" s="7"/>
      <c r="B2" s="7"/>
      <c r="C2" s="14" t="s">
        <v>0</v>
      </c>
      <c r="D2" s="117" t="s">
        <v>1</v>
      </c>
      <c r="E2" s="14"/>
      <c r="F2" s="14"/>
      <c r="G2" s="97"/>
      <c r="H2" s="97"/>
      <c r="I2" s="147" t="s">
        <v>2</v>
      </c>
      <c r="J2" s="147"/>
      <c r="K2" s="147"/>
      <c r="L2" s="147"/>
      <c r="M2" s="147"/>
      <c r="N2" s="147"/>
      <c r="O2" s="147"/>
      <c r="P2" s="147"/>
      <c r="Q2" s="147"/>
      <c r="R2" s="147"/>
      <c r="S2" s="147"/>
      <c r="T2" s="147"/>
      <c r="U2" s="147"/>
      <c r="V2" s="147"/>
      <c r="W2" s="147"/>
      <c r="X2" s="147"/>
      <c r="Y2" s="147"/>
      <c r="Z2" s="147"/>
      <c r="AA2" s="147"/>
      <c r="AB2" s="147"/>
      <c r="AC2" s="147"/>
      <c r="AD2" s="98"/>
      <c r="AE2" s="7"/>
      <c r="AF2" s="7"/>
      <c r="AG2" s="7"/>
      <c r="AH2" s="7"/>
      <c r="AI2" s="7"/>
      <c r="AJ2" s="7"/>
      <c r="AK2" s="7"/>
      <c r="AL2" s="7"/>
      <c r="AM2" s="7"/>
      <c r="AN2" s="7"/>
      <c r="AO2" s="7"/>
      <c r="AP2" s="7"/>
      <c r="AQ2" s="7"/>
      <c r="AR2" s="7"/>
      <c r="AS2" s="7"/>
      <c r="AT2" s="7"/>
      <c r="AU2" s="7"/>
      <c r="AV2" s="7"/>
      <c r="AW2" s="7"/>
      <c r="AX2" s="7"/>
      <c r="AY2" s="7"/>
      <c r="AZ2" s="7"/>
      <c r="BA2" s="7"/>
      <c r="BB2" s="7"/>
      <c r="BC2" s="7"/>
      <c r="BD2" s="7"/>
      <c r="BE2" s="7"/>
    </row>
    <row r="3" spans="1:57" s="1" customFormat="1" ht="25.5" customHeight="1" x14ac:dyDescent="0.35">
      <c r="A3" s="7"/>
      <c r="B3" s="7"/>
      <c r="C3" s="15"/>
      <c r="D3" s="15"/>
      <c r="E3" s="15"/>
      <c r="F3" s="15"/>
      <c r="G3" s="99"/>
      <c r="H3" s="100"/>
      <c r="I3" s="148" t="s">
        <v>3</v>
      </c>
      <c r="J3" s="148"/>
      <c r="K3" s="148"/>
      <c r="L3" s="148"/>
      <c r="M3" s="148"/>
      <c r="N3" s="148"/>
      <c r="O3" s="148"/>
      <c r="P3" s="148"/>
      <c r="Q3" s="148"/>
      <c r="R3" s="148"/>
      <c r="S3" s="148"/>
      <c r="T3" s="148"/>
      <c r="U3" s="148"/>
      <c r="V3" s="148"/>
      <c r="W3" s="148"/>
      <c r="X3" s="148"/>
      <c r="Y3" s="148"/>
      <c r="Z3" s="148"/>
      <c r="AA3" s="148"/>
      <c r="AB3" s="148"/>
      <c r="AC3" s="148"/>
      <c r="AD3" s="98"/>
      <c r="AE3" s="7"/>
      <c r="AF3" s="7"/>
      <c r="AG3" s="7"/>
      <c r="AH3" s="7"/>
      <c r="AI3" s="7"/>
      <c r="AJ3" s="7"/>
      <c r="AK3" s="7"/>
      <c r="AL3" s="7"/>
      <c r="AM3" s="7"/>
      <c r="AN3" s="7"/>
      <c r="AO3" s="7"/>
      <c r="AP3" s="7"/>
      <c r="AQ3" s="7"/>
      <c r="AR3" s="7"/>
      <c r="AS3" s="7"/>
      <c r="AT3" s="7"/>
      <c r="AU3" s="7"/>
      <c r="AV3" s="7"/>
      <c r="AW3" s="7"/>
      <c r="AX3" s="7"/>
      <c r="AY3" s="7"/>
      <c r="AZ3" s="7"/>
      <c r="BA3" s="7"/>
      <c r="BB3" s="7"/>
      <c r="BC3" s="7"/>
      <c r="BD3" s="7"/>
      <c r="BE3" s="7"/>
    </row>
    <row r="4" spans="1:57" s="1" customFormat="1" ht="25.5" customHeight="1" x14ac:dyDescent="0.3">
      <c r="A4" s="7"/>
      <c r="B4" s="7"/>
      <c r="C4" s="14" t="s">
        <v>4</v>
      </c>
      <c r="D4" s="15"/>
      <c r="E4" s="15"/>
      <c r="F4" s="15"/>
      <c r="G4" s="99"/>
      <c r="H4" s="99"/>
      <c r="I4" s="101">
        <v>6</v>
      </c>
      <c r="J4" s="101"/>
      <c r="K4" s="101"/>
      <c r="L4" s="101"/>
      <c r="M4" s="101"/>
      <c r="N4" s="101"/>
      <c r="O4" s="101"/>
      <c r="P4" s="101"/>
      <c r="Q4" s="101"/>
      <c r="R4" s="101"/>
      <c r="S4" s="101"/>
      <c r="T4" s="101"/>
      <c r="U4" s="101"/>
      <c r="V4" s="101"/>
      <c r="W4" s="101"/>
      <c r="X4" s="101"/>
      <c r="Y4" s="101"/>
      <c r="Z4" s="101"/>
      <c r="AA4" s="101"/>
      <c r="AB4" s="101"/>
      <c r="AC4" s="101"/>
      <c r="AD4" s="98"/>
      <c r="AE4" s="7"/>
      <c r="AF4" s="7"/>
      <c r="AG4" s="7"/>
      <c r="AH4" s="7"/>
      <c r="AI4" s="7"/>
      <c r="AJ4" s="7"/>
      <c r="AK4" s="7"/>
      <c r="AL4" s="7"/>
      <c r="AM4" s="7"/>
      <c r="AN4" s="7"/>
      <c r="AO4" s="7"/>
      <c r="AP4" s="7"/>
      <c r="AQ4" s="7"/>
      <c r="AR4" s="7"/>
      <c r="AS4" s="7"/>
      <c r="AT4" s="7"/>
      <c r="AU4" s="7"/>
      <c r="AV4" s="7"/>
      <c r="AW4" s="7"/>
      <c r="AX4" s="7"/>
      <c r="AY4" s="7"/>
      <c r="AZ4" s="7"/>
      <c r="BA4" s="7"/>
      <c r="BB4" s="7"/>
      <c r="BC4" s="7"/>
      <c r="BD4" s="7"/>
      <c r="BE4" s="7"/>
    </row>
    <row r="5" spans="1:57" ht="25.5" customHeight="1" x14ac:dyDescent="0.3">
      <c r="A5" s="5"/>
      <c r="B5" s="5"/>
      <c r="C5" s="15"/>
      <c r="D5" s="15"/>
      <c r="E5" s="15"/>
      <c r="F5" s="15"/>
      <c r="G5" s="15"/>
      <c r="H5" s="15"/>
      <c r="I5" s="16"/>
      <c r="J5" s="16"/>
      <c r="K5" s="16"/>
      <c r="L5" s="16"/>
      <c r="M5" s="16"/>
      <c r="N5" s="16"/>
      <c r="O5" s="16"/>
      <c r="P5" s="16"/>
      <c r="Q5" s="16"/>
      <c r="R5" s="16"/>
      <c r="S5" s="16"/>
      <c r="T5" s="16"/>
      <c r="U5" s="16"/>
      <c r="V5" s="16"/>
      <c r="W5" s="16"/>
      <c r="X5" s="16"/>
      <c r="Y5" s="16"/>
      <c r="Z5" s="16"/>
      <c r="AA5" s="16"/>
      <c r="AB5" s="16"/>
      <c r="AC5" s="16"/>
      <c r="AD5" s="6"/>
      <c r="AE5" s="149" t="s">
        <v>5</v>
      </c>
      <c r="AF5" s="150"/>
      <c r="AG5" s="150"/>
      <c r="AH5" s="150"/>
      <c r="AI5" s="150"/>
      <c r="AJ5" s="150"/>
      <c r="AK5" s="150"/>
      <c r="AL5" s="150"/>
      <c r="AM5" s="150"/>
      <c r="AN5" s="151"/>
      <c r="AO5" s="6"/>
      <c r="AP5" s="6"/>
      <c r="AQ5" s="6"/>
      <c r="AR5" s="6"/>
      <c r="AS5" s="6"/>
      <c r="AT5" s="6"/>
      <c r="AU5" s="6"/>
      <c r="AV5" s="6"/>
      <c r="AW5" s="6"/>
      <c r="AX5" s="6"/>
      <c r="AY5" s="6"/>
      <c r="AZ5" s="6"/>
      <c r="BA5" s="5"/>
      <c r="BB5" s="5"/>
      <c r="BC5" s="5"/>
      <c r="BD5" s="5"/>
      <c r="BE5" s="5"/>
    </row>
    <row r="6" spans="1:57" ht="25.5" customHeight="1" x14ac:dyDescent="0.3">
      <c r="A6" s="5"/>
      <c r="B6" s="5"/>
      <c r="C6" s="14" t="s">
        <v>6</v>
      </c>
      <c r="D6" s="14"/>
      <c r="E6" s="14"/>
      <c r="F6" s="14"/>
      <c r="G6" s="14"/>
      <c r="H6" s="97"/>
      <c r="I6" s="99" t="s">
        <v>7</v>
      </c>
      <c r="J6" s="99"/>
      <c r="K6" s="99"/>
      <c r="L6" s="99"/>
      <c r="M6" s="99"/>
      <c r="N6" s="99"/>
      <c r="O6" s="99"/>
      <c r="P6" s="99"/>
      <c r="Q6" s="99"/>
      <c r="R6" s="99"/>
      <c r="S6" s="99"/>
      <c r="T6" s="140" t="s">
        <v>8</v>
      </c>
      <c r="U6" s="140"/>
      <c r="V6" s="140"/>
      <c r="W6" s="140"/>
      <c r="X6" s="140"/>
      <c r="Y6" s="140"/>
      <c r="Z6" s="99"/>
      <c r="AA6" s="99"/>
      <c r="AB6" s="99"/>
      <c r="AC6" s="99"/>
      <c r="AD6" s="102"/>
      <c r="AE6" s="152" t="s">
        <v>9</v>
      </c>
      <c r="AF6" s="153"/>
      <c r="AG6" s="153"/>
      <c r="AH6" s="153"/>
      <c r="AI6" s="153"/>
      <c r="AJ6" s="153"/>
      <c r="AK6" s="153"/>
      <c r="AL6" s="153"/>
      <c r="AM6" s="153"/>
      <c r="AN6" s="154"/>
      <c r="AO6" s="6"/>
      <c r="AP6" s="6"/>
      <c r="AQ6" s="6"/>
      <c r="AR6" s="6"/>
      <c r="AS6" s="6"/>
      <c r="AT6" s="6"/>
      <c r="AU6" s="6"/>
      <c r="AV6" s="6"/>
      <c r="AW6" s="6"/>
      <c r="AX6" s="6"/>
      <c r="AY6" s="6"/>
      <c r="AZ6" s="6"/>
      <c r="BA6" s="5"/>
      <c r="BB6" s="5"/>
      <c r="BC6" s="5"/>
      <c r="BD6" s="5"/>
      <c r="BE6" s="5"/>
    </row>
    <row r="7" spans="1:57" ht="25.5" customHeight="1" x14ac:dyDescent="0.3">
      <c r="A7" s="5"/>
      <c r="B7" s="5"/>
      <c r="C7" s="15"/>
      <c r="D7" s="15"/>
      <c r="E7" s="15"/>
      <c r="F7" s="15"/>
      <c r="G7" s="15"/>
      <c r="H7" s="15"/>
      <c r="I7" s="99"/>
      <c r="J7" s="99"/>
      <c r="K7" s="99"/>
      <c r="L7" s="99"/>
      <c r="M7" s="99"/>
      <c r="N7" s="99"/>
      <c r="O7" s="99"/>
      <c r="P7" s="99"/>
      <c r="Q7" s="99"/>
      <c r="R7" s="99"/>
      <c r="S7" s="99"/>
      <c r="T7" s="140"/>
      <c r="U7" s="140"/>
      <c r="V7" s="140"/>
      <c r="W7" s="140"/>
      <c r="X7" s="140"/>
      <c r="Y7" s="140"/>
      <c r="Z7" s="99"/>
      <c r="AA7" s="99"/>
      <c r="AB7" s="99"/>
      <c r="AC7" s="99"/>
      <c r="AD7" s="6"/>
      <c r="AE7" s="141" t="s">
        <v>10</v>
      </c>
      <c r="AF7" s="142"/>
      <c r="AG7" s="142"/>
      <c r="AH7" s="142"/>
      <c r="AI7" s="142"/>
      <c r="AJ7" s="142"/>
      <c r="AK7" s="142"/>
      <c r="AL7" s="142"/>
      <c r="AM7" s="142"/>
      <c r="AN7" s="143"/>
      <c r="AO7" s="6"/>
      <c r="AP7" s="6"/>
      <c r="AQ7" s="6"/>
      <c r="AR7" s="6"/>
      <c r="AS7" s="6"/>
      <c r="AT7" s="6"/>
      <c r="AU7" s="6"/>
      <c r="AV7" s="6"/>
      <c r="AW7" s="6"/>
      <c r="AX7" s="6"/>
      <c r="AY7" s="6"/>
      <c r="AZ7" s="6"/>
      <c r="BA7" s="5"/>
      <c r="BB7" s="5"/>
      <c r="BC7" s="5"/>
      <c r="BD7" s="5"/>
      <c r="BE7" s="5"/>
    </row>
    <row r="8" spans="1:57" ht="25.5" customHeight="1" x14ac:dyDescent="0.3">
      <c r="A8" s="5"/>
      <c r="B8" s="5"/>
      <c r="C8" s="15"/>
      <c r="D8" s="15"/>
      <c r="E8" s="15"/>
      <c r="F8" s="15"/>
      <c r="G8" s="162"/>
      <c r="H8" s="162"/>
      <c r="I8" s="16"/>
      <c r="J8" s="16"/>
      <c r="K8" s="16"/>
      <c r="L8" s="16"/>
      <c r="M8" s="16"/>
      <c r="N8" s="16"/>
      <c r="O8" s="16"/>
      <c r="P8" s="16"/>
      <c r="Q8" s="16"/>
      <c r="R8" s="16"/>
      <c r="S8" s="16"/>
      <c r="T8" s="140"/>
      <c r="U8" s="140"/>
      <c r="V8" s="140"/>
      <c r="W8" s="140"/>
      <c r="X8" s="140"/>
      <c r="Y8" s="140"/>
      <c r="Z8" s="16"/>
      <c r="AA8" s="16"/>
      <c r="AB8" s="16"/>
      <c r="AC8" s="16"/>
      <c r="AD8" s="6"/>
      <c r="AE8" s="155" t="s">
        <v>11</v>
      </c>
      <c r="AF8" s="156"/>
      <c r="AG8" s="156"/>
      <c r="AH8" s="156"/>
      <c r="AI8" s="156"/>
      <c r="AJ8" s="156"/>
      <c r="AK8" s="156"/>
      <c r="AL8" s="156"/>
      <c r="AM8" s="156"/>
      <c r="AN8" s="157"/>
      <c r="AO8" s="6"/>
      <c r="AP8" s="6"/>
      <c r="AQ8" s="6"/>
      <c r="AR8" s="6"/>
      <c r="AS8" s="6"/>
      <c r="AT8" s="6"/>
      <c r="AU8" s="6"/>
      <c r="AV8" s="6"/>
      <c r="AW8" s="6"/>
      <c r="AX8" s="6"/>
      <c r="AY8" s="6"/>
      <c r="AZ8" s="6"/>
      <c r="BA8" s="5"/>
      <c r="BB8" s="5"/>
      <c r="BC8" s="5"/>
      <c r="BD8" s="5"/>
      <c r="BE8" s="5"/>
    </row>
    <row r="9" spans="1:57" ht="25.5" customHeight="1" x14ac:dyDescent="0.3">
      <c r="A9" s="5"/>
      <c r="B9" s="5"/>
      <c r="C9" s="15" t="s">
        <v>12</v>
      </c>
      <c r="D9" s="15"/>
      <c r="E9" s="15"/>
      <c r="F9" s="15"/>
      <c r="G9" s="163"/>
      <c r="H9" s="163"/>
      <c r="I9" s="122">
        <v>42</v>
      </c>
      <c r="J9" s="42" t="s">
        <v>13</v>
      </c>
      <c r="K9" s="16"/>
      <c r="L9" s="16"/>
      <c r="M9" s="16"/>
      <c r="N9" s="16"/>
      <c r="O9" s="16"/>
      <c r="P9" s="16"/>
      <c r="Q9" s="16"/>
      <c r="R9" s="16"/>
      <c r="S9" s="16"/>
      <c r="T9" s="140"/>
      <c r="U9" s="140"/>
      <c r="V9" s="140"/>
      <c r="W9" s="140"/>
      <c r="X9" s="140"/>
      <c r="Y9" s="140"/>
      <c r="Z9" s="16"/>
      <c r="AA9" s="16"/>
      <c r="AB9" s="16"/>
      <c r="AC9" s="16"/>
      <c r="AD9" s="16"/>
      <c r="AE9" s="16"/>
      <c r="AF9" s="16"/>
      <c r="AG9" s="16"/>
      <c r="AH9" s="16"/>
      <c r="AI9" s="16"/>
      <c r="AJ9" s="16"/>
      <c r="AK9" s="16"/>
      <c r="AL9" s="16"/>
      <c r="AM9" s="16"/>
      <c r="AN9" s="16"/>
      <c r="AO9" s="16"/>
      <c r="AP9" s="16"/>
      <c r="AQ9" s="16"/>
      <c r="AR9" s="6"/>
      <c r="AS9" s="6"/>
      <c r="AT9" s="6"/>
      <c r="AU9" s="6"/>
      <c r="AV9" s="6"/>
      <c r="AW9" s="6"/>
      <c r="AX9" s="6"/>
      <c r="AY9" s="6"/>
      <c r="AZ9" s="6"/>
      <c r="BA9" s="5"/>
      <c r="BB9" s="5"/>
      <c r="BC9" s="5"/>
      <c r="BD9" s="5"/>
      <c r="BE9" s="5"/>
    </row>
    <row r="10" spans="1:57" ht="25.5" customHeight="1" x14ac:dyDescent="0.3">
      <c r="A10" s="5"/>
      <c r="B10" s="5"/>
      <c r="C10" s="15" t="s">
        <v>14</v>
      </c>
      <c r="D10" s="15"/>
      <c r="E10" s="15"/>
      <c r="F10" s="15"/>
      <c r="G10" s="15"/>
      <c r="H10" s="15"/>
      <c r="I10" s="39">
        <f>(46.4*6*I9)/12</f>
        <v>974.4</v>
      </c>
      <c r="J10" s="15"/>
      <c r="K10" s="34"/>
      <c r="L10" s="34"/>
      <c r="M10" s="34"/>
      <c r="N10" s="34"/>
      <c r="O10" s="34"/>
      <c r="P10" s="34"/>
      <c r="Q10" s="34"/>
      <c r="R10" s="34"/>
      <c r="S10" s="34"/>
      <c r="T10" s="140"/>
      <c r="U10" s="140"/>
      <c r="V10" s="140"/>
      <c r="W10" s="140"/>
      <c r="X10" s="140"/>
      <c r="Y10" s="140"/>
      <c r="Z10" s="34"/>
      <c r="AA10" s="34"/>
      <c r="AB10" s="34"/>
      <c r="AC10" s="34"/>
      <c r="AD10" s="6"/>
      <c r="AE10" s="6"/>
      <c r="AF10" s="6"/>
      <c r="AG10" s="6"/>
      <c r="AH10" s="6"/>
      <c r="AI10" s="6"/>
      <c r="AJ10" s="6"/>
      <c r="AK10" s="6"/>
      <c r="AL10" s="6"/>
      <c r="AM10" s="6"/>
      <c r="AN10" s="6"/>
      <c r="AO10" s="6"/>
      <c r="AP10" s="6"/>
      <c r="AQ10" s="6"/>
      <c r="AR10" s="6"/>
      <c r="AS10" s="6"/>
      <c r="AT10" s="6"/>
      <c r="AU10" s="6"/>
      <c r="AV10" s="6"/>
      <c r="AW10" s="6"/>
      <c r="AX10" s="6"/>
      <c r="AY10" s="6"/>
      <c r="AZ10" s="6"/>
      <c r="BA10" s="5"/>
      <c r="BB10" s="5"/>
      <c r="BC10" s="5"/>
      <c r="BD10" s="5"/>
      <c r="BE10" s="5"/>
    </row>
    <row r="11" spans="1:57" ht="25.5" customHeight="1" x14ac:dyDescent="0.3">
      <c r="A11" s="5"/>
      <c r="B11" s="5"/>
      <c r="C11" s="15" t="s">
        <v>15</v>
      </c>
      <c r="D11" s="15"/>
      <c r="E11" s="15"/>
      <c r="F11" s="15"/>
      <c r="G11" s="15"/>
      <c r="H11" s="15"/>
      <c r="I11" s="39">
        <f>SUM(J16:T34)</f>
        <v>920.29999999999927</v>
      </c>
      <c r="J11" s="42" t="s">
        <v>16</v>
      </c>
      <c r="K11" s="34"/>
      <c r="L11" s="34"/>
      <c r="M11" s="34"/>
      <c r="N11" s="34"/>
      <c r="O11" s="34"/>
      <c r="P11" s="34"/>
      <c r="Q11" s="34"/>
      <c r="R11" s="34"/>
      <c r="S11" s="34"/>
      <c r="T11" s="140"/>
      <c r="U11" s="140"/>
      <c r="V11" s="140"/>
      <c r="W11" s="140"/>
      <c r="X11" s="140"/>
      <c r="Y11" s="140"/>
      <c r="Z11" s="34"/>
      <c r="AA11" s="34"/>
      <c r="AB11" s="34"/>
      <c r="AC11" s="34"/>
      <c r="AD11" s="6"/>
      <c r="AE11" s="6"/>
      <c r="AF11" s="6"/>
      <c r="AG11" s="6"/>
      <c r="AH11" s="6"/>
      <c r="AI11" s="6"/>
      <c r="AJ11" s="6"/>
      <c r="AK11" s="6"/>
      <c r="AL11" s="6"/>
      <c r="AM11" s="6"/>
      <c r="AN11" s="6"/>
      <c r="AO11" s="6"/>
      <c r="AP11" s="6"/>
      <c r="AQ11" s="6"/>
      <c r="AR11" s="6"/>
      <c r="AS11" s="6"/>
      <c r="AT11" s="6"/>
      <c r="AU11" s="6"/>
      <c r="AV11" s="6"/>
      <c r="AW11" s="6"/>
      <c r="AX11" s="6"/>
      <c r="AY11" s="6"/>
      <c r="AZ11" s="6"/>
      <c r="BA11" s="5"/>
      <c r="BB11" s="5"/>
      <c r="BC11" s="5"/>
      <c r="BD11" s="5"/>
      <c r="BE11" s="5"/>
    </row>
    <row r="12" spans="1:57" ht="21" customHeight="1" x14ac:dyDescent="0.25">
      <c r="A12" s="5"/>
      <c r="B12" s="5"/>
      <c r="C12" s="5"/>
      <c r="D12" s="5"/>
      <c r="E12" s="5"/>
      <c r="F12" s="5"/>
      <c r="G12" s="5"/>
      <c r="H12" s="5"/>
      <c r="I12" s="5"/>
      <c r="J12" s="5"/>
      <c r="K12" s="5"/>
      <c r="L12" s="5"/>
      <c r="M12" s="5"/>
      <c r="N12" s="5"/>
      <c r="O12" s="5"/>
      <c r="P12" s="5"/>
      <c r="Q12" s="5"/>
      <c r="R12" s="5"/>
      <c r="S12" s="5"/>
      <c r="T12" s="5"/>
      <c r="U12" s="5"/>
      <c r="V12" s="5"/>
      <c r="W12" s="5"/>
      <c r="X12" s="6"/>
      <c r="Y12" s="6"/>
      <c r="Z12" s="6"/>
      <c r="AA12" s="6"/>
      <c r="AB12" s="6"/>
      <c r="AC12" s="6"/>
      <c r="AD12" s="6"/>
      <c r="AE12" s="6"/>
      <c r="AF12" s="6"/>
      <c r="AG12" s="6"/>
      <c r="AH12" s="6"/>
      <c r="AI12" s="6"/>
      <c r="AJ12" s="6"/>
      <c r="AK12" s="6"/>
      <c r="AL12" s="6"/>
      <c r="AM12" s="6"/>
      <c r="AN12" s="6"/>
      <c r="AO12" s="6"/>
      <c r="AP12" s="6"/>
      <c r="AQ12" s="6"/>
      <c r="AR12" s="6"/>
      <c r="AS12" s="6"/>
      <c r="AT12" s="6"/>
      <c r="AU12" s="6"/>
      <c r="AV12" s="6"/>
      <c r="AW12" s="6"/>
      <c r="AX12" s="6"/>
      <c r="AY12" s="6"/>
      <c r="AZ12" s="6"/>
      <c r="BA12" s="5"/>
      <c r="BB12" s="5"/>
      <c r="BC12" s="5"/>
      <c r="BD12" s="5"/>
      <c r="BE12" s="5"/>
    </row>
    <row r="13" spans="1:57" x14ac:dyDescent="0.25">
      <c r="A13" s="5"/>
      <c r="B13" s="5"/>
      <c r="C13" s="5"/>
      <c r="D13" s="5"/>
      <c r="E13" s="5"/>
      <c r="F13" s="5"/>
      <c r="G13" s="5"/>
      <c r="H13" s="5"/>
      <c r="I13" s="5"/>
      <c r="J13" s="5"/>
      <c r="K13" s="5"/>
      <c r="L13" s="5"/>
      <c r="M13" s="5"/>
      <c r="N13" s="5"/>
      <c r="O13" s="5"/>
      <c r="P13" s="5"/>
      <c r="Q13" s="5"/>
      <c r="R13" s="5"/>
      <c r="S13" s="5"/>
      <c r="T13" s="5"/>
      <c r="U13" s="5"/>
      <c r="V13" s="5"/>
      <c r="W13" s="5"/>
      <c r="X13" s="6"/>
      <c r="Y13" s="6"/>
      <c r="Z13" s="6"/>
      <c r="AA13" s="6"/>
      <c r="AB13" s="6"/>
      <c r="AC13" s="6"/>
      <c r="AD13" s="6"/>
      <c r="AE13" s="6"/>
      <c r="AF13" s="6"/>
      <c r="AG13" s="6"/>
      <c r="AH13" s="6"/>
      <c r="AI13" s="6"/>
      <c r="AJ13" s="6"/>
      <c r="AK13" s="6"/>
      <c r="AL13" s="6"/>
      <c r="AM13" s="6"/>
      <c r="AN13" s="6"/>
      <c r="AO13" s="6"/>
      <c r="AP13" s="6"/>
      <c r="AQ13" s="6"/>
      <c r="AR13" s="6"/>
      <c r="AS13" s="6"/>
      <c r="AT13" s="6"/>
      <c r="AU13" s="6"/>
      <c r="AV13" s="6"/>
      <c r="AW13" s="6"/>
      <c r="AX13" s="6"/>
      <c r="AY13" s="6"/>
      <c r="AZ13" s="6"/>
      <c r="BA13" s="5"/>
      <c r="BB13" s="5"/>
      <c r="BC13" s="5"/>
      <c r="BD13" s="5"/>
      <c r="BE13" s="5"/>
    </row>
    <row r="14" spans="1:57" ht="377.45" customHeight="1" x14ac:dyDescent="0.25">
      <c r="A14" s="5"/>
      <c r="B14" s="5"/>
      <c r="C14" s="43" t="s">
        <v>17</v>
      </c>
      <c r="D14" s="18" t="s">
        <v>18</v>
      </c>
      <c r="E14" s="35" t="s">
        <v>19</v>
      </c>
      <c r="F14" s="35" t="s">
        <v>20</v>
      </c>
      <c r="G14" s="35" t="s">
        <v>21</v>
      </c>
      <c r="H14" s="37" t="s">
        <v>22</v>
      </c>
      <c r="I14" s="37" t="s">
        <v>23</v>
      </c>
      <c r="J14" s="32" t="s">
        <v>24</v>
      </c>
      <c r="K14" s="32" t="s">
        <v>25</v>
      </c>
      <c r="L14" s="32" t="s">
        <v>26</v>
      </c>
      <c r="M14" s="32" t="s">
        <v>27</v>
      </c>
      <c r="N14" s="36" t="s">
        <v>28</v>
      </c>
      <c r="O14" s="36" t="s">
        <v>29</v>
      </c>
      <c r="P14" s="32" t="s">
        <v>30</v>
      </c>
      <c r="Q14" s="32" t="s">
        <v>31</v>
      </c>
      <c r="R14" s="38" t="s">
        <v>32</v>
      </c>
      <c r="S14" s="38" t="s">
        <v>33</v>
      </c>
      <c r="T14" s="38" t="s">
        <v>34</v>
      </c>
      <c r="U14" s="144" t="s">
        <v>35</v>
      </c>
      <c r="V14" s="145"/>
      <c r="W14" s="146"/>
      <c r="X14" s="103" t="s">
        <v>36</v>
      </c>
      <c r="Y14" s="103" t="s">
        <v>37</v>
      </c>
      <c r="Z14" s="103" t="s">
        <v>38</v>
      </c>
      <c r="AA14" s="103" t="s">
        <v>39</v>
      </c>
      <c r="AB14" s="103" t="s">
        <v>40</v>
      </c>
      <c r="AC14" s="103" t="s">
        <v>41</v>
      </c>
      <c r="AD14" s="103" t="s">
        <v>42</v>
      </c>
      <c r="AE14" s="103" t="s">
        <v>43</v>
      </c>
      <c r="AF14" s="103" t="s">
        <v>44</v>
      </c>
      <c r="AG14" s="103" t="s">
        <v>45</v>
      </c>
      <c r="AH14" s="103" t="s">
        <v>46</v>
      </c>
      <c r="AI14" s="103" t="s">
        <v>47</v>
      </c>
      <c r="AJ14" s="103" t="s">
        <v>48</v>
      </c>
      <c r="AK14" s="103" t="s">
        <v>49</v>
      </c>
      <c r="AL14" s="103" t="s">
        <v>50</v>
      </c>
      <c r="AM14" s="103" t="s">
        <v>51</v>
      </c>
      <c r="AN14" s="103" t="s">
        <v>52</v>
      </c>
      <c r="AO14" s="103" t="s">
        <v>53</v>
      </c>
      <c r="AP14" s="103" t="s">
        <v>54</v>
      </c>
      <c r="AQ14" s="103" t="s">
        <v>55</v>
      </c>
      <c r="AR14" s="103" t="s">
        <v>56</v>
      </c>
      <c r="AS14" s="103" t="s">
        <v>57</v>
      </c>
      <c r="AT14" s="103" t="s">
        <v>58</v>
      </c>
      <c r="AU14" s="103" t="s">
        <v>59</v>
      </c>
      <c r="AV14" s="103" t="s">
        <v>60</v>
      </c>
      <c r="AW14" s="103" t="s">
        <v>61</v>
      </c>
      <c r="AX14" s="103" t="s">
        <v>62</v>
      </c>
      <c r="AY14" s="103" t="s">
        <v>63</v>
      </c>
      <c r="AZ14" s="103" t="s">
        <v>64</v>
      </c>
      <c r="BA14" s="5"/>
      <c r="BB14" s="5"/>
      <c r="BC14" s="5"/>
      <c r="BD14" s="5"/>
      <c r="BE14" s="5"/>
    </row>
    <row r="15" spans="1:57" ht="23.45" customHeight="1" x14ac:dyDescent="0.25">
      <c r="A15" s="5"/>
      <c r="B15" s="5"/>
      <c r="C15" s="9"/>
      <c r="D15" s="17"/>
      <c r="E15" s="17"/>
      <c r="F15" s="17"/>
      <c r="G15" s="17"/>
      <c r="H15" s="17"/>
      <c r="I15" s="10"/>
      <c r="J15" s="10"/>
      <c r="K15" s="10"/>
      <c r="L15" s="10"/>
      <c r="M15" s="10"/>
      <c r="N15" s="10"/>
      <c r="O15" s="10"/>
      <c r="P15" s="10"/>
      <c r="Q15" s="10"/>
      <c r="R15" s="10"/>
      <c r="S15" s="10"/>
      <c r="T15" s="10"/>
      <c r="U15" s="66" t="s">
        <v>65</v>
      </c>
      <c r="V15" s="67" t="s">
        <v>66</v>
      </c>
      <c r="W15" s="67" t="s">
        <v>67</v>
      </c>
      <c r="X15" s="11"/>
      <c r="Y15" s="12"/>
      <c r="Z15" s="12"/>
      <c r="AA15" s="12"/>
      <c r="AB15" s="12"/>
      <c r="AC15" s="12"/>
      <c r="AD15" s="12"/>
      <c r="AE15" s="12"/>
      <c r="AF15" s="12"/>
      <c r="AG15" s="12"/>
      <c r="AH15" s="12"/>
      <c r="AI15" s="12"/>
      <c r="AJ15" s="12"/>
      <c r="AK15" s="12"/>
      <c r="AL15" s="12"/>
      <c r="AM15" s="12"/>
      <c r="AN15" s="12"/>
      <c r="AO15" s="12"/>
      <c r="AP15" s="12"/>
      <c r="AQ15" s="12"/>
      <c r="AR15" s="12"/>
      <c r="AS15" s="12"/>
      <c r="AT15" s="12"/>
      <c r="AU15" s="12"/>
      <c r="AV15" s="12"/>
      <c r="AW15" s="12"/>
      <c r="AX15" s="12"/>
      <c r="AY15" s="12"/>
      <c r="AZ15" s="12"/>
      <c r="BA15" s="5"/>
      <c r="BB15" s="5"/>
      <c r="BC15" s="5"/>
      <c r="BD15" s="5"/>
      <c r="BE15" s="5"/>
    </row>
    <row r="16" spans="1:57" ht="151.5" customHeight="1" x14ac:dyDescent="0.25">
      <c r="A16" s="5"/>
      <c r="B16" s="135" t="s">
        <v>68</v>
      </c>
      <c r="C16" s="118" t="s">
        <v>69</v>
      </c>
      <c r="D16" s="24">
        <v>20</v>
      </c>
      <c r="E16" s="24">
        <v>1</v>
      </c>
      <c r="F16" s="24">
        <v>9</v>
      </c>
      <c r="G16" s="24"/>
      <c r="H16" s="24">
        <v>54.1</v>
      </c>
      <c r="I16" s="20">
        <f t="shared" ref="I16:I21" si="0">(($D16/(SUM($D$16:$D$35)))*($I$10))-H16</f>
        <v>3.3333333333324333E-2</v>
      </c>
      <c r="J16" s="19">
        <v>23</v>
      </c>
      <c r="K16" s="19">
        <v>23</v>
      </c>
      <c r="L16" s="19"/>
      <c r="M16" s="19"/>
      <c r="N16" s="19"/>
      <c r="O16" s="19"/>
      <c r="P16" s="19"/>
      <c r="Q16" s="19"/>
      <c r="R16" s="19"/>
      <c r="S16" s="33">
        <f>(I16-(SUM(J16:R16)))/2</f>
        <v>-22.983333333333338</v>
      </c>
      <c r="T16" s="44">
        <f>(I16-(SUM(J16:R16)))/2</f>
        <v>-22.983333333333338</v>
      </c>
      <c r="U16" s="54" t="s">
        <v>70</v>
      </c>
      <c r="V16" s="55" t="s">
        <v>71</v>
      </c>
      <c r="W16" s="56" t="s">
        <v>72</v>
      </c>
      <c r="X16" s="104"/>
      <c r="Y16" s="105"/>
      <c r="Z16" s="106"/>
      <c r="AA16" s="106"/>
      <c r="AB16" s="105"/>
      <c r="AC16" s="105"/>
      <c r="AD16" s="105"/>
      <c r="AE16" s="105"/>
      <c r="AF16" s="105"/>
      <c r="AG16" s="105"/>
      <c r="AH16" s="105"/>
      <c r="AI16" s="105"/>
      <c r="AJ16" s="105"/>
      <c r="AK16" s="105"/>
      <c r="AL16" s="105"/>
      <c r="AM16" s="105"/>
      <c r="AN16" s="105"/>
      <c r="AO16" s="105"/>
      <c r="AP16" s="105"/>
      <c r="AQ16" s="105"/>
      <c r="AR16" s="105"/>
      <c r="AS16" s="105"/>
      <c r="AT16" s="105"/>
      <c r="AU16" s="105"/>
      <c r="AV16" s="105"/>
      <c r="AW16" s="105"/>
      <c r="AX16" s="105"/>
      <c r="AY16" s="105"/>
      <c r="AZ16" s="107"/>
      <c r="BA16" s="5"/>
      <c r="BB16" s="5"/>
      <c r="BC16" s="5"/>
      <c r="BD16" s="5"/>
      <c r="BE16" s="5"/>
    </row>
    <row r="17" spans="1:57" ht="142.5" customHeight="1" x14ac:dyDescent="0.25">
      <c r="A17" s="5"/>
      <c r="B17" s="135"/>
      <c r="C17" s="118" t="s">
        <v>73</v>
      </c>
      <c r="D17" s="24">
        <v>20</v>
      </c>
      <c r="E17" s="24">
        <v>1</v>
      </c>
      <c r="F17" s="24">
        <v>9</v>
      </c>
      <c r="G17" s="24"/>
      <c r="H17" s="24">
        <v>0</v>
      </c>
      <c r="I17" s="20">
        <f t="shared" si="0"/>
        <v>54.133333333333326</v>
      </c>
      <c r="J17" s="19">
        <v>20</v>
      </c>
      <c r="K17" s="19">
        <v>21</v>
      </c>
      <c r="L17" s="19"/>
      <c r="M17" s="19"/>
      <c r="N17" s="19"/>
      <c r="O17" s="19"/>
      <c r="P17" s="19">
        <v>6</v>
      </c>
      <c r="Q17" s="19"/>
      <c r="R17" s="19"/>
      <c r="S17" s="33">
        <f t="shared" ref="S17:S21" si="1">(I17-(SUM(J17:R17)))/2</f>
        <v>3.5666666666666629</v>
      </c>
      <c r="T17" s="44">
        <f t="shared" ref="T17:T21" si="2">(I17-(SUM(J17:R17)))/2</f>
        <v>3.5666666666666629</v>
      </c>
      <c r="U17" s="57" t="s">
        <v>74</v>
      </c>
      <c r="V17" s="58" t="s">
        <v>75</v>
      </c>
      <c r="W17" s="59" t="s">
        <v>76</v>
      </c>
      <c r="X17" s="104"/>
      <c r="Y17" s="106"/>
      <c r="Z17" s="104"/>
      <c r="AA17" s="104"/>
      <c r="AB17" s="105"/>
      <c r="AC17" s="105"/>
      <c r="AD17" s="105"/>
      <c r="AE17" s="105"/>
      <c r="AF17" s="105"/>
      <c r="AG17" s="105"/>
      <c r="AH17" s="107"/>
      <c r="AI17" s="105"/>
      <c r="AJ17" s="105"/>
      <c r="AK17" s="105"/>
      <c r="AL17" s="105"/>
      <c r="AM17" s="105"/>
      <c r="AN17" s="105"/>
      <c r="AO17" s="105"/>
      <c r="AP17" s="105"/>
      <c r="AQ17" s="105"/>
      <c r="AR17" s="105"/>
      <c r="AS17" s="105"/>
      <c r="AT17" s="105"/>
      <c r="AU17" s="105"/>
      <c r="AV17" s="105"/>
      <c r="AW17" s="105"/>
      <c r="AX17" s="105"/>
      <c r="AY17" s="105"/>
      <c r="AZ17" s="107"/>
      <c r="BA17" s="5"/>
      <c r="BB17" s="5"/>
      <c r="BC17" s="5"/>
      <c r="BD17" s="5"/>
      <c r="BE17" s="5"/>
    </row>
    <row r="18" spans="1:57" ht="152.1" customHeight="1" x14ac:dyDescent="0.25">
      <c r="A18" s="5"/>
      <c r="B18" s="135"/>
      <c r="C18" s="118" t="s">
        <v>77</v>
      </c>
      <c r="D18" s="24">
        <v>20</v>
      </c>
      <c r="E18" s="24">
        <v>1</v>
      </c>
      <c r="F18" s="24">
        <v>9</v>
      </c>
      <c r="G18" s="24"/>
      <c r="H18" s="24">
        <v>0</v>
      </c>
      <c r="I18" s="20">
        <f t="shared" si="0"/>
        <v>54.133333333333326</v>
      </c>
      <c r="J18" s="19">
        <v>24</v>
      </c>
      <c r="K18" s="19">
        <v>24</v>
      </c>
      <c r="L18" s="19"/>
      <c r="M18" s="19"/>
      <c r="N18" s="19"/>
      <c r="O18" s="19"/>
      <c r="P18" s="19"/>
      <c r="Q18" s="19"/>
      <c r="R18" s="19"/>
      <c r="S18" s="33">
        <f t="shared" si="1"/>
        <v>3.0666666666666629</v>
      </c>
      <c r="T18" s="44">
        <f t="shared" si="2"/>
        <v>3.0666666666666629</v>
      </c>
      <c r="U18" s="57" t="s">
        <v>78</v>
      </c>
      <c r="V18" s="58" t="s">
        <v>79</v>
      </c>
      <c r="W18" s="59" t="s">
        <v>80</v>
      </c>
      <c r="X18" s="108"/>
      <c r="Y18" s="109"/>
      <c r="Z18" s="105"/>
      <c r="AA18" s="105"/>
      <c r="AB18" s="105"/>
      <c r="AC18" s="105"/>
      <c r="AD18" s="106"/>
      <c r="AE18" s="106"/>
      <c r="AF18" s="106"/>
      <c r="AG18" s="105"/>
      <c r="AH18" s="107"/>
      <c r="AI18" s="105"/>
      <c r="AJ18" s="105"/>
      <c r="AK18" s="105"/>
      <c r="AL18" s="105"/>
      <c r="AM18" s="105"/>
      <c r="AN18" s="105"/>
      <c r="AO18" s="105"/>
      <c r="AP18" s="105"/>
      <c r="AQ18" s="105"/>
      <c r="AR18" s="105"/>
      <c r="AS18" s="105"/>
      <c r="AT18" s="105"/>
      <c r="AU18" s="105"/>
      <c r="AV18" s="106"/>
      <c r="AW18" s="105"/>
      <c r="AX18" s="105"/>
      <c r="AY18" s="105"/>
      <c r="AZ18" s="107"/>
      <c r="BA18" s="5"/>
      <c r="BB18" s="5"/>
      <c r="BC18" s="5"/>
      <c r="BD18" s="5"/>
      <c r="BE18" s="5"/>
    </row>
    <row r="19" spans="1:57" ht="152.1" customHeight="1" x14ac:dyDescent="0.25">
      <c r="A19" s="5"/>
      <c r="B19" s="135"/>
      <c r="C19" s="118" t="s">
        <v>81</v>
      </c>
      <c r="D19" s="24">
        <v>20</v>
      </c>
      <c r="E19" s="24">
        <v>1</v>
      </c>
      <c r="F19" s="24">
        <v>9</v>
      </c>
      <c r="G19" s="24"/>
      <c r="H19" s="24">
        <v>0</v>
      </c>
      <c r="I19" s="20">
        <f t="shared" si="0"/>
        <v>54.133333333333326</v>
      </c>
      <c r="J19" s="19">
        <v>47</v>
      </c>
      <c r="K19" s="19"/>
      <c r="L19" s="19"/>
      <c r="M19" s="19"/>
      <c r="N19" s="19"/>
      <c r="O19" s="19"/>
      <c r="P19" s="19"/>
      <c r="Q19" s="19"/>
      <c r="R19" s="19"/>
      <c r="S19" s="33">
        <f t="shared" si="1"/>
        <v>3.5666666666666629</v>
      </c>
      <c r="T19" s="44">
        <f t="shared" si="2"/>
        <v>3.5666666666666629</v>
      </c>
      <c r="U19" s="57" t="s">
        <v>82</v>
      </c>
      <c r="V19" s="58" t="s">
        <v>83</v>
      </c>
      <c r="W19" s="59" t="s">
        <v>84</v>
      </c>
      <c r="X19" s="110"/>
      <c r="Y19" s="109"/>
      <c r="Z19" s="105"/>
      <c r="AA19" s="106"/>
      <c r="AB19" s="106"/>
      <c r="AC19" s="105"/>
      <c r="AD19" s="109"/>
      <c r="AE19" s="106"/>
      <c r="AF19" s="109"/>
      <c r="AG19" s="106"/>
      <c r="AH19" s="109"/>
      <c r="AI19" s="106"/>
      <c r="AJ19" s="109"/>
      <c r="AK19" s="109"/>
      <c r="AL19" s="109"/>
      <c r="AM19" s="105"/>
      <c r="AN19" s="105"/>
      <c r="AO19" s="107"/>
      <c r="AP19" s="109"/>
      <c r="AQ19" s="107"/>
      <c r="AR19" s="109"/>
      <c r="AS19" s="105"/>
      <c r="AT19" s="109"/>
      <c r="AU19" s="105"/>
      <c r="AV19" s="106"/>
      <c r="AW19" s="105"/>
      <c r="AX19" s="105"/>
      <c r="AY19" s="105"/>
      <c r="AZ19" s="107"/>
      <c r="BA19" s="5"/>
      <c r="BB19" s="5"/>
      <c r="BC19" s="5"/>
      <c r="BD19" s="5"/>
      <c r="BE19" s="5"/>
    </row>
    <row r="20" spans="1:57" ht="152.1" customHeight="1" x14ac:dyDescent="0.25">
      <c r="A20" s="5"/>
      <c r="B20" s="135"/>
      <c r="C20" s="118" t="s">
        <v>85</v>
      </c>
      <c r="D20" s="24">
        <v>20</v>
      </c>
      <c r="E20" s="24">
        <v>9</v>
      </c>
      <c r="F20" s="24">
        <v>11</v>
      </c>
      <c r="G20" s="24"/>
      <c r="H20" s="24">
        <v>0</v>
      </c>
      <c r="I20" s="20">
        <f t="shared" si="0"/>
        <v>54.133333333333326</v>
      </c>
      <c r="J20" s="19">
        <v>18</v>
      </c>
      <c r="K20" s="19"/>
      <c r="L20" s="19"/>
      <c r="M20" s="19"/>
      <c r="N20" s="19"/>
      <c r="O20" s="19"/>
      <c r="P20" s="19"/>
      <c r="Q20" s="19">
        <v>6</v>
      </c>
      <c r="R20" s="19"/>
      <c r="S20" s="33">
        <f t="shared" si="1"/>
        <v>15.066666666666663</v>
      </c>
      <c r="T20" s="44">
        <f t="shared" si="2"/>
        <v>15.066666666666663</v>
      </c>
      <c r="U20" s="57" t="s">
        <v>86</v>
      </c>
      <c r="V20" s="58" t="s">
        <v>87</v>
      </c>
      <c r="W20" s="59" t="s">
        <v>88</v>
      </c>
      <c r="X20" s="111"/>
      <c r="Y20" s="107"/>
      <c r="Z20" s="105"/>
      <c r="AA20" s="105"/>
      <c r="AB20" s="109"/>
      <c r="AC20" s="109"/>
      <c r="AD20" s="105"/>
      <c r="AE20" s="109"/>
      <c r="AF20" s="105"/>
      <c r="AG20" s="109"/>
      <c r="AH20" s="105"/>
      <c r="AI20" s="106"/>
      <c r="AJ20" s="105"/>
      <c r="AK20" s="105"/>
      <c r="AL20" s="107"/>
      <c r="AM20" s="107"/>
      <c r="AN20" s="109"/>
      <c r="AO20" s="107"/>
      <c r="AP20" s="105"/>
      <c r="AQ20" s="105"/>
      <c r="AR20" s="107"/>
      <c r="AS20" s="109"/>
      <c r="AT20" s="105"/>
      <c r="AU20" s="105"/>
      <c r="AV20" s="105"/>
      <c r="AW20" s="109"/>
      <c r="AX20" s="105"/>
      <c r="AY20" s="109"/>
      <c r="AZ20" s="107"/>
      <c r="BA20" s="5"/>
      <c r="BB20" s="5"/>
      <c r="BC20" s="5"/>
      <c r="BD20" s="5"/>
      <c r="BE20" s="5"/>
    </row>
    <row r="21" spans="1:57" ht="141" customHeight="1" x14ac:dyDescent="0.25">
      <c r="A21" s="5"/>
      <c r="B21" s="135"/>
      <c r="C21" s="118" t="s">
        <v>89</v>
      </c>
      <c r="D21" s="24">
        <v>20</v>
      </c>
      <c r="E21" s="24">
        <v>9</v>
      </c>
      <c r="F21" s="24">
        <v>11</v>
      </c>
      <c r="G21" s="24"/>
      <c r="H21" s="24">
        <v>0</v>
      </c>
      <c r="I21" s="20">
        <f t="shared" si="0"/>
        <v>54.133333333333326</v>
      </c>
      <c r="J21" s="19">
        <v>10</v>
      </c>
      <c r="K21" s="19"/>
      <c r="L21" s="19"/>
      <c r="M21" s="19"/>
      <c r="N21" s="19"/>
      <c r="O21" s="19"/>
      <c r="P21" s="19"/>
      <c r="Q21" s="19">
        <v>4</v>
      </c>
      <c r="R21" s="19"/>
      <c r="S21" s="33">
        <f t="shared" si="1"/>
        <v>20.066666666666663</v>
      </c>
      <c r="T21" s="44">
        <f t="shared" si="2"/>
        <v>20.066666666666663</v>
      </c>
      <c r="U21" s="57" t="s">
        <v>86</v>
      </c>
      <c r="V21" s="58" t="s">
        <v>90</v>
      </c>
      <c r="W21" s="59" t="s">
        <v>91</v>
      </c>
      <c r="X21" s="112"/>
      <c r="Y21" s="107"/>
      <c r="Z21" s="107"/>
      <c r="AA21" s="107"/>
      <c r="AB21" s="109"/>
      <c r="AC21" s="107"/>
      <c r="AD21" s="109"/>
      <c r="AE21" s="107"/>
      <c r="AF21" s="109"/>
      <c r="AG21" s="109"/>
      <c r="AH21" s="109"/>
      <c r="AI21" s="109"/>
      <c r="AJ21" s="107"/>
      <c r="AK21" s="107"/>
      <c r="AL21" s="107"/>
      <c r="AM21" s="109"/>
      <c r="AN21" s="109"/>
      <c r="AO21" s="109"/>
      <c r="AP21" s="109"/>
      <c r="AQ21" s="109"/>
      <c r="AR21" s="109"/>
      <c r="AS21" s="109"/>
      <c r="AT21" s="109"/>
      <c r="AU21" s="109"/>
      <c r="AV21" s="107"/>
      <c r="AW21" s="107"/>
      <c r="AX21" s="109"/>
      <c r="AY21" s="107"/>
      <c r="AZ21" s="109"/>
      <c r="BA21" s="5"/>
      <c r="BB21" s="5"/>
      <c r="BC21" s="5"/>
      <c r="BD21" s="5"/>
      <c r="BE21" s="5"/>
    </row>
    <row r="22" spans="1:57" ht="24.95" customHeight="1" x14ac:dyDescent="0.25">
      <c r="A22" s="5"/>
      <c r="B22" s="5"/>
      <c r="C22" s="119"/>
      <c r="D22" s="25"/>
      <c r="E22" s="25"/>
      <c r="F22" s="25"/>
      <c r="G22" s="25"/>
      <c r="H22" s="25"/>
      <c r="I22" s="21"/>
      <c r="J22" s="13"/>
      <c r="K22" s="13"/>
      <c r="L22" s="13"/>
      <c r="M22" s="13"/>
      <c r="N22" s="13"/>
      <c r="O22" s="13"/>
      <c r="P22" s="13"/>
      <c r="Q22" s="13"/>
      <c r="R22" s="13"/>
      <c r="S22" s="13"/>
      <c r="T22" s="45"/>
      <c r="U22" s="66" t="s">
        <v>65</v>
      </c>
      <c r="V22" s="67" t="s">
        <v>66</v>
      </c>
      <c r="W22" s="67" t="s">
        <v>67</v>
      </c>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1"/>
      <c r="BA22" s="5"/>
      <c r="BB22" s="5"/>
      <c r="BC22" s="5"/>
      <c r="BD22" s="5"/>
      <c r="BE22" s="5"/>
    </row>
    <row r="23" spans="1:57" ht="155.25" customHeight="1" x14ac:dyDescent="0.25">
      <c r="A23" s="5"/>
      <c r="B23" s="135" t="s">
        <v>92</v>
      </c>
      <c r="C23" s="118" t="s">
        <v>93</v>
      </c>
      <c r="D23" s="24">
        <v>20</v>
      </c>
      <c r="E23" s="24">
        <v>13</v>
      </c>
      <c r="F23" s="24">
        <v>21</v>
      </c>
      <c r="G23" s="24"/>
      <c r="H23" s="24">
        <v>0</v>
      </c>
      <c r="I23" s="20">
        <f t="shared" ref="I23:I28" si="3">(($D23/(SUM($D$16:$D$35)))*($I$10))-H23</f>
        <v>54.133333333333326</v>
      </c>
      <c r="J23" s="19">
        <v>12</v>
      </c>
      <c r="K23" s="19">
        <v>12</v>
      </c>
      <c r="L23" s="19"/>
      <c r="M23" s="19"/>
      <c r="N23" s="19"/>
      <c r="O23" s="19"/>
      <c r="P23" s="19"/>
      <c r="Q23" s="19"/>
      <c r="R23" s="19"/>
      <c r="S23" s="33">
        <f t="shared" ref="S23:S28" si="4">(I23-(SUM(J23:R23)))/2</f>
        <v>15.066666666666663</v>
      </c>
      <c r="T23" s="44">
        <f t="shared" ref="T23:T28" si="5">(I23-(SUM(J23:R23)))/2</f>
        <v>15.066666666666663</v>
      </c>
      <c r="U23" s="54" t="s">
        <v>94</v>
      </c>
      <c r="V23" s="55" t="s">
        <v>95</v>
      </c>
      <c r="W23" s="56" t="s">
        <v>96</v>
      </c>
      <c r="X23" s="108">
        <v>1</v>
      </c>
      <c r="Y23" s="104">
        <v>1</v>
      </c>
      <c r="Z23" s="104">
        <v>1</v>
      </c>
      <c r="AA23" s="105"/>
      <c r="AB23" s="105"/>
      <c r="AC23" s="105"/>
      <c r="AD23" s="109">
        <v>1</v>
      </c>
      <c r="AE23" s="105"/>
      <c r="AF23" s="109">
        <v>1</v>
      </c>
      <c r="AG23" s="107">
        <v>1</v>
      </c>
      <c r="AH23" s="109">
        <v>1</v>
      </c>
      <c r="AI23" s="105"/>
      <c r="AJ23" s="105"/>
      <c r="AK23" s="105"/>
      <c r="AL23" s="105"/>
      <c r="AM23" s="105"/>
      <c r="AN23" s="105"/>
      <c r="AO23" s="105"/>
      <c r="AP23" s="105"/>
      <c r="AQ23" s="105"/>
      <c r="AR23" s="105"/>
      <c r="AS23" s="105"/>
      <c r="AT23" s="105"/>
      <c r="AU23" s="105"/>
      <c r="AV23" s="104">
        <v>1</v>
      </c>
      <c r="AW23" s="105"/>
      <c r="AX23" s="105"/>
      <c r="AY23" s="105"/>
      <c r="AZ23" s="107">
        <v>1</v>
      </c>
      <c r="BA23" s="5"/>
      <c r="BB23" s="5"/>
      <c r="BC23" s="5"/>
      <c r="BD23" s="5"/>
      <c r="BE23" s="5"/>
    </row>
    <row r="24" spans="1:57" ht="144" customHeight="1" x14ac:dyDescent="0.25">
      <c r="A24" s="5"/>
      <c r="B24" s="135"/>
      <c r="C24" s="118" t="s">
        <v>97</v>
      </c>
      <c r="D24" s="24">
        <v>20</v>
      </c>
      <c r="E24" s="24">
        <v>13</v>
      </c>
      <c r="F24" s="24">
        <v>21</v>
      </c>
      <c r="G24" s="24"/>
      <c r="H24" s="24">
        <v>0</v>
      </c>
      <c r="I24" s="20">
        <f t="shared" si="3"/>
        <v>54.133333333333326</v>
      </c>
      <c r="J24" s="19">
        <v>12</v>
      </c>
      <c r="K24" s="19">
        <v>12</v>
      </c>
      <c r="L24" s="19"/>
      <c r="M24" s="19"/>
      <c r="N24" s="19"/>
      <c r="O24" s="19"/>
      <c r="P24" s="19"/>
      <c r="Q24" s="19"/>
      <c r="R24" s="19"/>
      <c r="S24" s="33">
        <f t="shared" si="4"/>
        <v>15.066666666666663</v>
      </c>
      <c r="T24" s="44">
        <f t="shared" si="5"/>
        <v>15.066666666666663</v>
      </c>
      <c r="U24" s="57"/>
      <c r="V24" s="58"/>
      <c r="W24" s="59"/>
      <c r="X24" s="110">
        <v>1</v>
      </c>
      <c r="Y24" s="106">
        <v>1</v>
      </c>
      <c r="Z24" s="109">
        <v>1</v>
      </c>
      <c r="AA24" s="109">
        <v>1</v>
      </c>
      <c r="AB24" s="105"/>
      <c r="AC24" s="105"/>
      <c r="AD24" s="109">
        <v>1</v>
      </c>
      <c r="AE24" s="105"/>
      <c r="AF24" s="109">
        <v>1</v>
      </c>
      <c r="AG24" s="107">
        <v>1</v>
      </c>
      <c r="AH24" s="107">
        <v>1</v>
      </c>
      <c r="AI24" s="105"/>
      <c r="AJ24" s="105"/>
      <c r="AK24" s="105"/>
      <c r="AL24" s="105"/>
      <c r="AM24" s="105"/>
      <c r="AN24" s="105"/>
      <c r="AO24" s="105"/>
      <c r="AP24" s="105"/>
      <c r="AQ24" s="105"/>
      <c r="AR24" s="105"/>
      <c r="AS24" s="105"/>
      <c r="AT24" s="105"/>
      <c r="AU24" s="105"/>
      <c r="AV24" s="105"/>
      <c r="AW24" s="105"/>
      <c r="AX24" s="105"/>
      <c r="AY24" s="105"/>
      <c r="AZ24" s="107">
        <v>1</v>
      </c>
      <c r="BA24" s="5"/>
      <c r="BB24" s="5"/>
      <c r="BC24" s="5"/>
      <c r="BD24" s="5"/>
      <c r="BE24" s="5"/>
    </row>
    <row r="25" spans="1:57" ht="129.94999999999999" customHeight="1" x14ac:dyDescent="0.25">
      <c r="A25" s="5"/>
      <c r="B25" s="135"/>
      <c r="C25" s="118" t="s">
        <v>98</v>
      </c>
      <c r="D25" s="24">
        <v>20</v>
      </c>
      <c r="E25" s="24">
        <v>13</v>
      </c>
      <c r="F25" s="24">
        <v>21</v>
      </c>
      <c r="G25" s="24"/>
      <c r="H25" s="24">
        <v>0</v>
      </c>
      <c r="I25" s="20">
        <f t="shared" si="3"/>
        <v>54.133333333333326</v>
      </c>
      <c r="J25" s="19">
        <v>12</v>
      </c>
      <c r="K25" s="19">
        <v>12</v>
      </c>
      <c r="L25" s="19"/>
      <c r="M25" s="19"/>
      <c r="N25" s="19"/>
      <c r="O25" s="19"/>
      <c r="P25" s="19"/>
      <c r="Q25" s="19"/>
      <c r="R25" s="19"/>
      <c r="S25" s="33">
        <f t="shared" si="4"/>
        <v>15.066666666666663</v>
      </c>
      <c r="T25" s="44">
        <f t="shared" si="5"/>
        <v>15.066666666666663</v>
      </c>
      <c r="U25" s="57"/>
      <c r="V25" s="58"/>
      <c r="W25" s="59"/>
      <c r="X25" s="113">
        <v>1</v>
      </c>
      <c r="Y25" s="105"/>
      <c r="Z25" s="109">
        <v>1</v>
      </c>
      <c r="AA25" s="109">
        <v>1</v>
      </c>
      <c r="AB25" s="105"/>
      <c r="AC25" s="105"/>
      <c r="AD25" s="109">
        <v>1</v>
      </c>
      <c r="AE25" s="105"/>
      <c r="AF25" s="109">
        <v>1</v>
      </c>
      <c r="AG25" s="107">
        <v>1</v>
      </c>
      <c r="AH25" s="107">
        <v>1</v>
      </c>
      <c r="AI25" s="105"/>
      <c r="AJ25" s="105"/>
      <c r="AK25" s="105"/>
      <c r="AL25" s="105"/>
      <c r="AM25" s="105"/>
      <c r="AN25" s="105"/>
      <c r="AO25" s="105"/>
      <c r="AP25" s="105"/>
      <c r="AQ25" s="105"/>
      <c r="AR25" s="105"/>
      <c r="AS25" s="105"/>
      <c r="AT25" s="105"/>
      <c r="AU25" s="105"/>
      <c r="AV25" s="105"/>
      <c r="AW25" s="105"/>
      <c r="AX25" s="105"/>
      <c r="AY25" s="105"/>
      <c r="AZ25" s="107">
        <v>1</v>
      </c>
      <c r="BA25" s="5"/>
      <c r="BB25" s="5"/>
      <c r="BC25" s="5"/>
      <c r="BD25" s="5"/>
      <c r="BE25" s="5"/>
    </row>
    <row r="26" spans="1:57" ht="129.94999999999999" customHeight="1" x14ac:dyDescent="0.25">
      <c r="A26" s="5"/>
      <c r="B26" s="135"/>
      <c r="C26" s="118" t="s">
        <v>99</v>
      </c>
      <c r="D26" s="24">
        <v>20</v>
      </c>
      <c r="E26" s="24">
        <v>13</v>
      </c>
      <c r="F26" s="24">
        <v>21</v>
      </c>
      <c r="G26" s="24"/>
      <c r="H26" s="24">
        <v>0</v>
      </c>
      <c r="I26" s="20">
        <f t="shared" si="3"/>
        <v>54.133333333333326</v>
      </c>
      <c r="J26" s="19">
        <v>12</v>
      </c>
      <c r="K26" s="19">
        <v>12</v>
      </c>
      <c r="L26" s="19"/>
      <c r="M26" s="19"/>
      <c r="N26" s="19"/>
      <c r="O26" s="19"/>
      <c r="P26" s="19"/>
      <c r="Q26" s="19"/>
      <c r="R26" s="19"/>
      <c r="S26" s="33">
        <f t="shared" si="4"/>
        <v>15.066666666666663</v>
      </c>
      <c r="T26" s="44">
        <f t="shared" si="5"/>
        <v>15.066666666666663</v>
      </c>
      <c r="U26" s="57"/>
      <c r="V26" s="58"/>
      <c r="W26" s="59"/>
      <c r="X26" s="114">
        <v>1</v>
      </c>
      <c r="Y26" s="107">
        <v>1</v>
      </c>
      <c r="Z26" s="107">
        <v>1</v>
      </c>
      <c r="AA26" s="107">
        <v>1</v>
      </c>
      <c r="AB26" s="107">
        <v>1</v>
      </c>
      <c r="AC26" s="107">
        <v>1</v>
      </c>
      <c r="AD26" s="107">
        <v>1</v>
      </c>
      <c r="AE26" s="109">
        <v>1</v>
      </c>
      <c r="AF26" s="107">
        <v>1</v>
      </c>
      <c r="AG26" s="107">
        <v>1</v>
      </c>
      <c r="AH26" s="107">
        <v>1</v>
      </c>
      <c r="AI26" s="107">
        <v>1</v>
      </c>
      <c r="AJ26" s="107">
        <v>1</v>
      </c>
      <c r="AK26" s="107">
        <v>1</v>
      </c>
      <c r="AL26" s="107">
        <v>1</v>
      </c>
      <c r="AM26" s="107">
        <v>1</v>
      </c>
      <c r="AN26" s="109">
        <v>1</v>
      </c>
      <c r="AO26" s="109">
        <v>1</v>
      </c>
      <c r="AP26" s="109">
        <v>1</v>
      </c>
      <c r="AQ26" s="109">
        <v>1</v>
      </c>
      <c r="AR26" s="109">
        <v>1</v>
      </c>
      <c r="AS26" s="109">
        <v>1</v>
      </c>
      <c r="AT26" s="109">
        <v>1</v>
      </c>
      <c r="AU26" s="107">
        <v>1</v>
      </c>
      <c r="AV26" s="107">
        <v>1</v>
      </c>
      <c r="AW26" s="109">
        <v>1</v>
      </c>
      <c r="AX26" s="109">
        <v>1</v>
      </c>
      <c r="AY26" s="109">
        <v>1</v>
      </c>
      <c r="AZ26" s="107">
        <v>1</v>
      </c>
      <c r="BA26" s="5"/>
      <c r="BB26" s="5"/>
      <c r="BC26" s="5"/>
      <c r="BD26" s="5"/>
      <c r="BE26" s="5"/>
    </row>
    <row r="27" spans="1:57" ht="129.94999999999999" customHeight="1" x14ac:dyDescent="0.25">
      <c r="A27" s="5"/>
      <c r="B27" s="135"/>
      <c r="C27" s="118" t="s">
        <v>100</v>
      </c>
      <c r="D27" s="24">
        <v>20</v>
      </c>
      <c r="E27" s="24">
        <v>21</v>
      </c>
      <c r="F27" s="24">
        <v>23</v>
      </c>
      <c r="G27" s="24"/>
      <c r="H27" s="24">
        <v>0</v>
      </c>
      <c r="I27" s="20">
        <f t="shared" si="3"/>
        <v>54.133333333333326</v>
      </c>
      <c r="J27" s="19">
        <v>12</v>
      </c>
      <c r="K27" s="19">
        <v>12</v>
      </c>
      <c r="L27" s="19"/>
      <c r="M27" s="19"/>
      <c r="N27" s="19"/>
      <c r="O27" s="19"/>
      <c r="P27" s="19"/>
      <c r="Q27" s="19"/>
      <c r="R27" s="19"/>
      <c r="S27" s="33">
        <f t="shared" si="4"/>
        <v>15.066666666666663</v>
      </c>
      <c r="T27" s="44">
        <f t="shared" si="5"/>
        <v>15.066666666666663</v>
      </c>
      <c r="U27" s="57"/>
      <c r="V27" s="58"/>
      <c r="W27" s="59"/>
      <c r="X27" s="111"/>
      <c r="Y27" s="105"/>
      <c r="Z27" s="105"/>
      <c r="AA27" s="105"/>
      <c r="AB27" s="109">
        <v>1</v>
      </c>
      <c r="AC27" s="109">
        <v>1</v>
      </c>
      <c r="AD27" s="105"/>
      <c r="AE27" s="109">
        <v>1</v>
      </c>
      <c r="AF27" s="105"/>
      <c r="AG27" s="109">
        <v>1</v>
      </c>
      <c r="AH27" s="105"/>
      <c r="AI27" s="109">
        <v>1</v>
      </c>
      <c r="AJ27" s="106">
        <v>1</v>
      </c>
      <c r="AK27" s="106">
        <v>1</v>
      </c>
      <c r="AL27" s="107">
        <v>1</v>
      </c>
      <c r="AM27" s="109">
        <v>1</v>
      </c>
      <c r="AN27" s="106">
        <v>1</v>
      </c>
      <c r="AO27" s="106">
        <v>1</v>
      </c>
      <c r="AP27" s="106">
        <v>1</v>
      </c>
      <c r="AQ27" s="107">
        <v>1</v>
      </c>
      <c r="AR27" s="109">
        <v>1</v>
      </c>
      <c r="AS27" s="105"/>
      <c r="AT27" s="105"/>
      <c r="AU27" s="109">
        <v>1</v>
      </c>
      <c r="AV27" s="109">
        <v>1</v>
      </c>
      <c r="AW27" s="105"/>
      <c r="AX27" s="105"/>
      <c r="AY27" s="105"/>
      <c r="AZ27" s="107">
        <v>1</v>
      </c>
      <c r="BA27" s="5"/>
      <c r="BB27" s="5"/>
      <c r="BC27" s="5"/>
      <c r="BD27" s="5"/>
      <c r="BE27" s="5"/>
    </row>
    <row r="28" spans="1:57" ht="144.94999999999999" customHeight="1" x14ac:dyDescent="0.25">
      <c r="A28" s="5"/>
      <c r="B28" s="135"/>
      <c r="C28" s="118" t="s">
        <v>101</v>
      </c>
      <c r="D28" s="24">
        <v>20</v>
      </c>
      <c r="E28" s="24">
        <v>21</v>
      </c>
      <c r="F28" s="24">
        <v>23</v>
      </c>
      <c r="G28" s="24"/>
      <c r="H28" s="24">
        <v>0</v>
      </c>
      <c r="I28" s="20">
        <f t="shared" si="3"/>
        <v>54.133333333333326</v>
      </c>
      <c r="J28" s="19">
        <v>12</v>
      </c>
      <c r="K28" s="19">
        <v>12</v>
      </c>
      <c r="L28" s="19"/>
      <c r="M28" s="19"/>
      <c r="N28" s="19"/>
      <c r="O28" s="19"/>
      <c r="P28" s="19"/>
      <c r="Q28" s="19"/>
      <c r="R28" s="19"/>
      <c r="S28" s="33">
        <f t="shared" si="4"/>
        <v>15.066666666666663</v>
      </c>
      <c r="T28" s="44">
        <f t="shared" si="5"/>
        <v>15.066666666666663</v>
      </c>
      <c r="U28" s="60"/>
      <c r="V28" s="61"/>
      <c r="W28" s="62"/>
      <c r="X28" s="112">
        <v>1</v>
      </c>
      <c r="Y28" s="107">
        <v>1</v>
      </c>
      <c r="Z28" s="107">
        <v>1</v>
      </c>
      <c r="AA28" s="107">
        <v>1</v>
      </c>
      <c r="AB28" s="109">
        <v>1</v>
      </c>
      <c r="AC28" s="109">
        <v>1</v>
      </c>
      <c r="AD28" s="109">
        <v>1</v>
      </c>
      <c r="AE28" s="107">
        <v>1</v>
      </c>
      <c r="AF28" s="109">
        <v>1</v>
      </c>
      <c r="AG28" s="109">
        <v>1</v>
      </c>
      <c r="AH28" s="109">
        <v>1</v>
      </c>
      <c r="AI28" s="109">
        <v>1</v>
      </c>
      <c r="AJ28" s="107">
        <v>1</v>
      </c>
      <c r="AK28" s="107">
        <v>1</v>
      </c>
      <c r="AL28" s="107">
        <v>1</v>
      </c>
      <c r="AM28" s="109">
        <v>1</v>
      </c>
      <c r="AN28" s="109">
        <v>1</v>
      </c>
      <c r="AO28" s="109">
        <v>1</v>
      </c>
      <c r="AP28" s="109">
        <v>1</v>
      </c>
      <c r="AQ28" s="109">
        <v>1</v>
      </c>
      <c r="AR28" s="107">
        <v>1</v>
      </c>
      <c r="AS28" s="109">
        <v>1</v>
      </c>
      <c r="AT28" s="109">
        <v>1</v>
      </c>
      <c r="AU28" s="107">
        <v>1</v>
      </c>
      <c r="AV28" s="107">
        <v>1</v>
      </c>
      <c r="AW28" s="107">
        <v>1</v>
      </c>
      <c r="AX28" s="107">
        <v>1</v>
      </c>
      <c r="AY28" s="107">
        <v>1</v>
      </c>
      <c r="AZ28" s="109">
        <v>1</v>
      </c>
      <c r="BA28" s="5"/>
      <c r="BB28" s="5"/>
      <c r="BC28" s="5"/>
      <c r="BD28" s="5"/>
      <c r="BE28" s="5"/>
    </row>
    <row r="29" spans="1:57" ht="20.45" customHeight="1" x14ac:dyDescent="0.25">
      <c r="A29" s="5"/>
      <c r="B29" s="5"/>
      <c r="C29" s="120"/>
      <c r="D29" s="25"/>
      <c r="E29" s="25"/>
      <c r="F29" s="25"/>
      <c r="G29" s="25"/>
      <c r="H29" s="25"/>
      <c r="I29" s="21"/>
      <c r="J29" s="13"/>
      <c r="K29" s="13"/>
      <c r="L29" s="13"/>
      <c r="M29" s="13"/>
      <c r="N29" s="13"/>
      <c r="O29" s="13"/>
      <c r="P29" s="13"/>
      <c r="Q29" s="13"/>
      <c r="R29" s="13"/>
      <c r="S29" s="13"/>
      <c r="T29" s="45"/>
      <c r="U29" s="66" t="s">
        <v>65</v>
      </c>
      <c r="V29" s="67" t="s">
        <v>66</v>
      </c>
      <c r="W29" s="67" t="s">
        <v>67</v>
      </c>
      <c r="X29" s="68"/>
      <c r="Y29" s="69"/>
      <c r="Z29" s="69"/>
      <c r="AA29" s="69"/>
      <c r="AB29" s="69"/>
      <c r="AC29" s="69"/>
      <c r="AD29" s="69"/>
      <c r="AE29" s="69"/>
      <c r="AF29" s="69"/>
      <c r="AG29" s="69"/>
      <c r="AH29" s="69"/>
      <c r="AI29" s="69"/>
      <c r="AJ29" s="69"/>
      <c r="AK29" s="69"/>
      <c r="AL29" s="69"/>
      <c r="AM29" s="69"/>
      <c r="AN29" s="69"/>
      <c r="AO29" s="69"/>
      <c r="AP29" s="69"/>
      <c r="AQ29" s="69"/>
      <c r="AR29" s="69"/>
      <c r="AS29" s="69"/>
      <c r="AT29" s="69"/>
      <c r="AU29" s="69"/>
      <c r="AV29" s="69"/>
      <c r="AW29" s="69"/>
      <c r="AX29" s="69"/>
      <c r="AY29" s="69"/>
      <c r="AZ29" s="69"/>
      <c r="BA29" s="5"/>
      <c r="BB29" s="5"/>
      <c r="BC29" s="5"/>
      <c r="BD29" s="5"/>
      <c r="BE29" s="5"/>
    </row>
    <row r="30" spans="1:57" ht="126.95" customHeight="1" x14ac:dyDescent="0.25">
      <c r="A30" s="5"/>
      <c r="B30" s="135" t="s">
        <v>102</v>
      </c>
      <c r="C30" s="118" t="s">
        <v>103</v>
      </c>
      <c r="D30" s="24">
        <v>20</v>
      </c>
      <c r="E30" s="24"/>
      <c r="F30" s="24"/>
      <c r="G30" s="24"/>
      <c r="H30" s="24">
        <v>0</v>
      </c>
      <c r="I30" s="20">
        <f>(($D30/(SUM($D$16:$D$35)))*($I$10))-H30</f>
        <v>54.133333333333326</v>
      </c>
      <c r="J30" s="19">
        <v>12</v>
      </c>
      <c r="K30" s="19">
        <v>12</v>
      </c>
      <c r="L30" s="19"/>
      <c r="M30" s="19"/>
      <c r="N30" s="19"/>
      <c r="O30" s="19"/>
      <c r="P30" s="19"/>
      <c r="Q30" s="19"/>
      <c r="R30" s="19"/>
      <c r="S30" s="33">
        <f t="shared" ref="S30:S34" si="6">(I30-(SUM(J30:R30)))/2</f>
        <v>15.066666666666663</v>
      </c>
      <c r="T30" s="44">
        <f t="shared" ref="T30:T34" si="7">(I30-(SUM(J30:R30)))/2</f>
        <v>15.066666666666663</v>
      </c>
      <c r="U30" s="63" t="s">
        <v>104</v>
      </c>
      <c r="V30" s="64" t="s">
        <v>104</v>
      </c>
      <c r="W30" s="65" t="s">
        <v>104</v>
      </c>
      <c r="X30" s="110">
        <v>1</v>
      </c>
      <c r="Y30" s="106">
        <v>1</v>
      </c>
      <c r="Z30" s="109">
        <v>1</v>
      </c>
      <c r="AA30" s="105"/>
      <c r="AB30" s="107">
        <v>1</v>
      </c>
      <c r="AC30" s="105"/>
      <c r="AD30" s="109">
        <v>1</v>
      </c>
      <c r="AE30" s="106">
        <v>1</v>
      </c>
      <c r="AF30" s="109">
        <v>1</v>
      </c>
      <c r="AG30" s="109">
        <v>1</v>
      </c>
      <c r="AH30" s="107">
        <v>1</v>
      </c>
      <c r="AI30" s="106">
        <v>1</v>
      </c>
      <c r="AJ30" s="106">
        <v>1</v>
      </c>
      <c r="AK30" s="105"/>
      <c r="AL30" s="105"/>
      <c r="AM30" s="105"/>
      <c r="AN30" s="105"/>
      <c r="AO30" s="105"/>
      <c r="AP30" s="105"/>
      <c r="AQ30" s="105"/>
      <c r="AR30" s="105"/>
      <c r="AS30" s="105"/>
      <c r="AT30" s="107">
        <v>1</v>
      </c>
      <c r="AU30" s="105"/>
      <c r="AV30" s="107">
        <v>1</v>
      </c>
      <c r="AW30" s="109">
        <v>1</v>
      </c>
      <c r="AX30" s="105"/>
      <c r="AY30" s="105"/>
      <c r="AZ30" s="107">
        <v>1</v>
      </c>
      <c r="BA30" s="5"/>
      <c r="BB30" s="5"/>
      <c r="BC30" s="5"/>
      <c r="BD30" s="5"/>
      <c r="BE30" s="5"/>
    </row>
    <row r="31" spans="1:57" ht="126.95" customHeight="1" x14ac:dyDescent="0.25">
      <c r="A31" s="5"/>
      <c r="B31" s="135"/>
      <c r="C31" s="118" t="s">
        <v>105</v>
      </c>
      <c r="D31" s="24">
        <v>20</v>
      </c>
      <c r="E31" s="24"/>
      <c r="F31" s="24"/>
      <c r="G31" s="24"/>
      <c r="H31" s="24">
        <v>0</v>
      </c>
      <c r="I31" s="20">
        <f>(($D31/(SUM($D$16:$D$35)))*($I$10))-H31</f>
        <v>54.133333333333326</v>
      </c>
      <c r="J31" s="19">
        <v>12</v>
      </c>
      <c r="K31" s="19">
        <v>12</v>
      </c>
      <c r="L31" s="19"/>
      <c r="M31" s="19"/>
      <c r="N31" s="19"/>
      <c r="O31" s="19"/>
      <c r="P31" s="19"/>
      <c r="Q31" s="19"/>
      <c r="R31" s="19"/>
      <c r="S31" s="33">
        <f t="shared" si="6"/>
        <v>15.066666666666663</v>
      </c>
      <c r="T31" s="44">
        <f t="shared" si="7"/>
        <v>15.066666666666663</v>
      </c>
      <c r="U31" s="54"/>
      <c r="V31" s="55"/>
      <c r="W31" s="56"/>
      <c r="X31" s="110">
        <v>1</v>
      </c>
      <c r="Y31" s="105"/>
      <c r="Z31" s="109">
        <v>1</v>
      </c>
      <c r="AA31" s="109">
        <v>1</v>
      </c>
      <c r="AB31" s="105"/>
      <c r="AC31" s="105"/>
      <c r="AD31" s="109">
        <v>1</v>
      </c>
      <c r="AE31" s="105"/>
      <c r="AF31" s="109">
        <v>1</v>
      </c>
      <c r="AG31" s="109">
        <v>1</v>
      </c>
      <c r="AH31" s="109">
        <v>1</v>
      </c>
      <c r="AI31" s="105"/>
      <c r="AJ31" s="105"/>
      <c r="AK31" s="106">
        <v>1</v>
      </c>
      <c r="AL31" s="105"/>
      <c r="AM31" s="105"/>
      <c r="AN31" s="105"/>
      <c r="AO31" s="105"/>
      <c r="AP31" s="105"/>
      <c r="AQ31" s="105"/>
      <c r="AR31" s="105"/>
      <c r="AS31" s="105"/>
      <c r="AT31" s="109">
        <v>1</v>
      </c>
      <c r="AU31" s="105"/>
      <c r="AV31" s="105"/>
      <c r="AW31" s="109">
        <v>1</v>
      </c>
      <c r="AX31" s="105"/>
      <c r="AY31" s="105"/>
      <c r="AZ31" s="107">
        <v>1</v>
      </c>
      <c r="BA31" s="5"/>
      <c r="BB31" s="5"/>
      <c r="BC31" s="5"/>
      <c r="BD31" s="5"/>
      <c r="BE31" s="5"/>
    </row>
    <row r="32" spans="1:57" ht="126.95" customHeight="1" x14ac:dyDescent="0.25">
      <c r="A32" s="5"/>
      <c r="B32" s="135"/>
      <c r="C32" s="118" t="s">
        <v>106</v>
      </c>
      <c r="D32" s="24">
        <v>20</v>
      </c>
      <c r="E32" s="24"/>
      <c r="F32" s="24"/>
      <c r="G32" s="24"/>
      <c r="H32" s="24">
        <v>0</v>
      </c>
      <c r="I32" s="20">
        <f>(($D32/(SUM($D$16:$D$35)))*($I$10))-H32</f>
        <v>54.133333333333326</v>
      </c>
      <c r="J32" s="19">
        <v>12</v>
      </c>
      <c r="K32" s="19">
        <v>12</v>
      </c>
      <c r="L32" s="19"/>
      <c r="M32" s="19"/>
      <c r="N32" s="19"/>
      <c r="O32" s="19"/>
      <c r="P32" s="19"/>
      <c r="Q32" s="19"/>
      <c r="R32" s="19"/>
      <c r="S32" s="33">
        <f t="shared" si="6"/>
        <v>15.066666666666663</v>
      </c>
      <c r="T32" s="44">
        <f t="shared" si="7"/>
        <v>15.066666666666663</v>
      </c>
      <c r="U32" s="57"/>
      <c r="V32" s="58"/>
      <c r="W32" s="59"/>
      <c r="X32" s="108">
        <v>1</v>
      </c>
      <c r="Y32" s="109">
        <v>1</v>
      </c>
      <c r="Z32" s="106">
        <v>1</v>
      </c>
      <c r="AA32" s="109">
        <v>1</v>
      </c>
      <c r="AB32" s="106">
        <v>1</v>
      </c>
      <c r="AC32" s="106">
        <v>1</v>
      </c>
      <c r="AD32" s="109">
        <v>1</v>
      </c>
      <c r="AE32" s="106">
        <v>1</v>
      </c>
      <c r="AF32" s="109">
        <v>1</v>
      </c>
      <c r="AG32" s="109">
        <v>1</v>
      </c>
      <c r="AH32" s="109">
        <v>1</v>
      </c>
      <c r="AI32" s="107">
        <v>1</v>
      </c>
      <c r="AJ32" s="109">
        <v>1</v>
      </c>
      <c r="AK32" s="109">
        <v>1</v>
      </c>
      <c r="AL32" s="109">
        <v>1</v>
      </c>
      <c r="AM32" s="105"/>
      <c r="AN32" s="106">
        <v>1</v>
      </c>
      <c r="AO32" s="107">
        <v>1</v>
      </c>
      <c r="AP32" s="109">
        <v>1</v>
      </c>
      <c r="AQ32" s="109">
        <v>1</v>
      </c>
      <c r="AR32" s="107">
        <v>1</v>
      </c>
      <c r="AS32" s="105"/>
      <c r="AT32" s="109">
        <v>1</v>
      </c>
      <c r="AU32" s="109">
        <v>1</v>
      </c>
      <c r="AV32" s="107">
        <v>1</v>
      </c>
      <c r="AW32" s="105"/>
      <c r="AX32" s="105"/>
      <c r="AY32" s="105"/>
      <c r="AZ32" s="107">
        <v>1</v>
      </c>
      <c r="BA32" s="5"/>
      <c r="BB32" s="5"/>
      <c r="BC32" s="5"/>
      <c r="BD32" s="5"/>
      <c r="BE32" s="5"/>
    </row>
    <row r="33" spans="1:57" ht="126.95" customHeight="1" x14ac:dyDescent="0.25">
      <c r="A33" s="5"/>
      <c r="B33" s="135"/>
      <c r="C33" s="118" t="s">
        <v>107</v>
      </c>
      <c r="D33" s="24">
        <v>20</v>
      </c>
      <c r="E33" s="24"/>
      <c r="F33" s="24"/>
      <c r="G33" s="24"/>
      <c r="H33" s="24">
        <v>0</v>
      </c>
      <c r="I33" s="20">
        <f>(($D33/(SUM($D$16:$D$35)))*($I$10))-H33</f>
        <v>54.133333333333326</v>
      </c>
      <c r="J33" s="19">
        <v>12</v>
      </c>
      <c r="K33" s="19">
        <v>12</v>
      </c>
      <c r="L33" s="19"/>
      <c r="M33" s="19"/>
      <c r="N33" s="19"/>
      <c r="O33" s="19"/>
      <c r="P33" s="19"/>
      <c r="Q33" s="19"/>
      <c r="R33" s="19"/>
      <c r="S33" s="33">
        <f t="shared" si="6"/>
        <v>15.066666666666663</v>
      </c>
      <c r="T33" s="44">
        <f t="shared" si="7"/>
        <v>15.066666666666663</v>
      </c>
      <c r="U33" s="57"/>
      <c r="V33" s="58"/>
      <c r="W33" s="59"/>
      <c r="X33" s="108">
        <v>1</v>
      </c>
      <c r="Y33" s="104">
        <v>1</v>
      </c>
      <c r="Z33" s="105"/>
      <c r="AA33" s="105"/>
      <c r="AB33" s="109">
        <v>1</v>
      </c>
      <c r="AC33" s="104">
        <v>1</v>
      </c>
      <c r="AD33" s="107">
        <v>1</v>
      </c>
      <c r="AE33" s="109">
        <v>1</v>
      </c>
      <c r="AF33" s="109">
        <v>1</v>
      </c>
      <c r="AG33" s="109">
        <v>1</v>
      </c>
      <c r="AH33" s="105"/>
      <c r="AI33" s="115">
        <v>1</v>
      </c>
      <c r="AJ33" s="106">
        <v>1</v>
      </c>
      <c r="AK33" s="107">
        <v>1</v>
      </c>
      <c r="AL33" s="105"/>
      <c r="AM33" s="104">
        <v>1</v>
      </c>
      <c r="AN33" s="106">
        <v>1</v>
      </c>
      <c r="AO33" s="107">
        <v>1</v>
      </c>
      <c r="AP33" s="107">
        <v>1</v>
      </c>
      <c r="AQ33" s="105"/>
      <c r="AR33" s="104">
        <v>1</v>
      </c>
      <c r="AS33" s="105"/>
      <c r="AT33" s="105"/>
      <c r="AU33" s="105"/>
      <c r="AV33" s="104">
        <v>1</v>
      </c>
      <c r="AW33" s="105"/>
      <c r="AX33" s="105"/>
      <c r="AY33" s="105"/>
      <c r="AZ33" s="107">
        <v>1</v>
      </c>
      <c r="BA33" s="5"/>
      <c r="BB33" s="5"/>
      <c r="BC33" s="5"/>
      <c r="BD33" s="5"/>
      <c r="BE33" s="5"/>
    </row>
    <row r="34" spans="1:57" ht="126.95" customHeight="1" x14ac:dyDescent="0.25">
      <c r="A34" s="5"/>
      <c r="B34" s="135"/>
      <c r="C34" s="121" t="s">
        <v>108</v>
      </c>
      <c r="D34" s="24">
        <v>40</v>
      </c>
      <c r="E34" s="24"/>
      <c r="F34" s="24"/>
      <c r="G34" s="24"/>
      <c r="H34" s="24">
        <v>0</v>
      </c>
      <c r="I34" s="20">
        <f>(($D34/(SUM($D$16:$D$35)))*($I$10))-H34</f>
        <v>108.26666666666665</v>
      </c>
      <c r="J34" s="19">
        <v>12</v>
      </c>
      <c r="K34" s="19">
        <v>12</v>
      </c>
      <c r="L34" s="19"/>
      <c r="M34" s="19"/>
      <c r="N34" s="19"/>
      <c r="O34" s="19"/>
      <c r="P34" s="19"/>
      <c r="Q34" s="19"/>
      <c r="R34" s="19"/>
      <c r="S34" s="33">
        <f t="shared" si="6"/>
        <v>42.133333333333326</v>
      </c>
      <c r="T34" s="44">
        <f t="shared" si="7"/>
        <v>42.133333333333326</v>
      </c>
      <c r="U34" s="57"/>
      <c r="V34" s="58"/>
      <c r="W34" s="59"/>
      <c r="X34" s="116">
        <v>1</v>
      </c>
      <c r="Y34" s="107">
        <v>1</v>
      </c>
      <c r="Z34" s="107">
        <v>1</v>
      </c>
      <c r="AA34" s="107">
        <v>1</v>
      </c>
      <c r="AB34" s="109">
        <v>1</v>
      </c>
      <c r="AC34" s="107">
        <v>1</v>
      </c>
      <c r="AD34" s="109">
        <v>1</v>
      </c>
      <c r="AE34" s="109">
        <v>1</v>
      </c>
      <c r="AF34" s="109">
        <v>1</v>
      </c>
      <c r="AG34" s="109">
        <v>1</v>
      </c>
      <c r="AH34" s="107">
        <v>1</v>
      </c>
      <c r="AI34" s="109">
        <v>1</v>
      </c>
      <c r="AJ34" s="107">
        <v>1</v>
      </c>
      <c r="AK34" s="107">
        <v>1</v>
      </c>
      <c r="AL34" s="107">
        <v>1</v>
      </c>
      <c r="AM34" s="109">
        <v>1</v>
      </c>
      <c r="AN34" s="109">
        <v>1</v>
      </c>
      <c r="AO34" s="109">
        <v>1</v>
      </c>
      <c r="AP34" s="109">
        <v>1</v>
      </c>
      <c r="AQ34" s="109">
        <v>1</v>
      </c>
      <c r="AR34" s="107">
        <v>1</v>
      </c>
      <c r="AS34" s="109">
        <v>1</v>
      </c>
      <c r="AT34" s="109">
        <v>1</v>
      </c>
      <c r="AU34" s="107">
        <v>1</v>
      </c>
      <c r="AV34" s="107">
        <v>1</v>
      </c>
      <c r="AW34" s="107">
        <v>1</v>
      </c>
      <c r="AX34" s="109">
        <v>1</v>
      </c>
      <c r="AY34" s="109">
        <v>1</v>
      </c>
      <c r="AZ34" s="109">
        <v>1</v>
      </c>
      <c r="BA34" s="5"/>
      <c r="BB34" s="5"/>
      <c r="BC34" s="5"/>
      <c r="BD34" s="5"/>
      <c r="BE34" s="5"/>
    </row>
    <row r="35" spans="1:57" ht="54" customHeight="1" x14ac:dyDescent="0.25">
      <c r="A35" s="5"/>
      <c r="B35" s="5"/>
      <c r="C35" s="22"/>
      <c r="D35" s="23"/>
      <c r="E35" s="23"/>
      <c r="F35" s="23"/>
      <c r="G35" s="23"/>
      <c r="H35" s="72">
        <f t="shared" ref="H35:T35" si="8">SUM(H16:H34)</f>
        <v>54.1</v>
      </c>
      <c r="I35" s="73">
        <f t="shared" si="8"/>
        <v>920.29999999999984</v>
      </c>
      <c r="J35" s="73">
        <f t="shared" si="8"/>
        <v>274</v>
      </c>
      <c r="K35" s="73">
        <f t="shared" si="8"/>
        <v>200</v>
      </c>
      <c r="L35" s="73">
        <f t="shared" si="8"/>
        <v>0</v>
      </c>
      <c r="M35" s="73">
        <f t="shared" si="8"/>
        <v>0</v>
      </c>
      <c r="N35" s="73">
        <f t="shared" si="8"/>
        <v>0</v>
      </c>
      <c r="O35" s="73">
        <f t="shared" si="8"/>
        <v>0</v>
      </c>
      <c r="P35" s="73">
        <f t="shared" si="8"/>
        <v>6</v>
      </c>
      <c r="Q35" s="73">
        <f t="shared" si="8"/>
        <v>10</v>
      </c>
      <c r="R35" s="73">
        <f t="shared" si="8"/>
        <v>0</v>
      </c>
      <c r="S35" s="73">
        <f t="shared" si="8"/>
        <v>215.14999999999992</v>
      </c>
      <c r="T35" s="73">
        <f t="shared" si="8"/>
        <v>215.14999999999992</v>
      </c>
      <c r="U35" s="66" t="s">
        <v>65</v>
      </c>
      <c r="V35" s="67" t="s">
        <v>66</v>
      </c>
      <c r="W35" s="67" t="s">
        <v>67</v>
      </c>
      <c r="X35" s="48"/>
      <c r="Y35" s="31"/>
      <c r="Z35" s="31"/>
      <c r="AA35" s="31"/>
      <c r="AB35" s="31"/>
      <c r="AC35" s="31"/>
      <c r="AD35" s="31"/>
      <c r="AE35" s="31"/>
      <c r="AF35" s="31"/>
      <c r="AG35" s="31"/>
      <c r="AH35" s="31"/>
      <c r="AI35" s="31"/>
      <c r="AJ35" s="31"/>
      <c r="AK35" s="31"/>
      <c r="AL35" s="31"/>
      <c r="AM35" s="31"/>
      <c r="AN35" s="31"/>
      <c r="AO35" s="31"/>
      <c r="AP35" s="31"/>
      <c r="AQ35" s="31"/>
      <c r="AR35" s="31"/>
      <c r="AS35" s="31"/>
      <c r="AT35" s="31"/>
      <c r="AU35" s="31"/>
      <c r="AV35" s="31"/>
      <c r="AW35" s="31"/>
      <c r="AX35" s="31"/>
      <c r="AY35" s="31"/>
      <c r="AZ35" s="31"/>
      <c r="BA35" s="5"/>
      <c r="BB35" s="5"/>
      <c r="BC35" s="5"/>
      <c r="BD35" s="5"/>
      <c r="BE35" s="5"/>
    </row>
    <row r="36" spans="1:57" ht="20.100000000000001" customHeight="1" x14ac:dyDescent="0.25">
      <c r="A36" s="5"/>
      <c r="B36" s="5"/>
      <c r="C36" s="22"/>
      <c r="D36" s="23"/>
      <c r="E36" s="23"/>
      <c r="F36" s="23"/>
      <c r="G36" s="23"/>
      <c r="H36" s="23"/>
      <c r="I36" s="13"/>
      <c r="J36" s="13"/>
      <c r="K36" s="13"/>
      <c r="L36" s="13"/>
      <c r="M36" s="13"/>
      <c r="N36" s="13"/>
      <c r="O36" s="13"/>
      <c r="P36" s="13"/>
      <c r="Q36" s="13"/>
      <c r="R36" s="13"/>
      <c r="S36" s="13"/>
      <c r="T36" s="45"/>
      <c r="U36" s="70"/>
      <c r="V36" s="71"/>
      <c r="W36" s="71"/>
      <c r="X36" s="48"/>
      <c r="Y36" s="31"/>
      <c r="Z36" s="31"/>
      <c r="AA36" s="31"/>
      <c r="AB36" s="31"/>
      <c r="AC36" s="31"/>
      <c r="AD36" s="31"/>
      <c r="AE36" s="31"/>
      <c r="AF36" s="31"/>
      <c r="AG36" s="31"/>
      <c r="AH36" s="31"/>
      <c r="AI36" s="31"/>
      <c r="AJ36" s="31"/>
      <c r="AK36" s="31"/>
      <c r="AL36" s="31"/>
      <c r="AM36" s="31"/>
      <c r="AN36" s="31"/>
      <c r="AO36" s="31"/>
      <c r="AP36" s="31"/>
      <c r="AQ36" s="31"/>
      <c r="AR36" s="31"/>
      <c r="AS36" s="31"/>
      <c r="AT36" s="31"/>
      <c r="AU36" s="31"/>
      <c r="AV36" s="31"/>
      <c r="AW36" s="31"/>
      <c r="AX36" s="31"/>
      <c r="AY36" s="31"/>
      <c r="AZ36" s="31"/>
      <c r="BA36" s="5"/>
      <c r="BB36" s="5"/>
      <c r="BC36" s="5"/>
      <c r="BD36" s="5"/>
      <c r="BE36" s="5"/>
    </row>
    <row r="37" spans="1:57" ht="51" customHeight="1" x14ac:dyDescent="0.25">
      <c r="A37" s="5"/>
      <c r="B37" s="136" t="s">
        <v>109</v>
      </c>
      <c r="C37" s="40" t="s">
        <v>110</v>
      </c>
      <c r="D37" s="27"/>
      <c r="E37" s="27"/>
      <c r="F37" s="27"/>
      <c r="G37" s="27"/>
      <c r="H37" s="27"/>
      <c r="I37" s="28"/>
      <c r="J37" s="28"/>
      <c r="K37" s="28"/>
      <c r="L37" s="28"/>
      <c r="M37" s="28"/>
      <c r="N37" s="28"/>
      <c r="O37" s="28"/>
      <c r="P37" s="28"/>
      <c r="Q37" s="28"/>
      <c r="R37" s="28"/>
      <c r="S37" s="28"/>
      <c r="T37" s="46"/>
      <c r="U37" s="51"/>
      <c r="V37" s="52"/>
      <c r="W37" s="53"/>
      <c r="X37" s="49"/>
      <c r="Y37" s="3"/>
      <c r="Z37" s="3"/>
      <c r="AA37" s="3"/>
      <c r="AB37" s="3"/>
      <c r="AC37" s="3"/>
      <c r="AD37" s="3"/>
      <c r="AE37" s="3"/>
      <c r="AF37" s="3"/>
      <c r="AG37" s="3"/>
      <c r="AH37" s="3"/>
      <c r="AI37" s="3"/>
      <c r="AJ37" s="3"/>
      <c r="AK37" s="3"/>
      <c r="AL37" s="3"/>
      <c r="AM37" s="3"/>
      <c r="AN37" s="3"/>
      <c r="AO37" s="3"/>
      <c r="AP37" s="3"/>
      <c r="AQ37" s="3"/>
      <c r="AR37" s="3"/>
      <c r="AS37" s="3"/>
      <c r="AT37" s="3"/>
      <c r="AU37" s="3"/>
      <c r="AV37" s="3"/>
      <c r="AW37" s="3"/>
      <c r="AX37" s="3"/>
      <c r="AY37" s="3"/>
      <c r="AZ37" s="3"/>
      <c r="BA37" s="5"/>
      <c r="BB37" s="5"/>
      <c r="BC37" s="5"/>
      <c r="BD37" s="5"/>
      <c r="BE37" s="5"/>
    </row>
    <row r="38" spans="1:57" ht="51" customHeight="1" x14ac:dyDescent="0.25">
      <c r="A38" s="5"/>
      <c r="B38" s="136"/>
      <c r="C38" s="41" t="s">
        <v>111</v>
      </c>
      <c r="D38" s="29"/>
      <c r="E38" s="29"/>
      <c r="F38" s="29"/>
      <c r="G38" s="29"/>
      <c r="H38" s="29"/>
      <c r="I38" s="30"/>
      <c r="J38" s="30"/>
      <c r="K38" s="30"/>
      <c r="L38" s="30"/>
      <c r="M38" s="30"/>
      <c r="N38" s="30"/>
      <c r="O38" s="30"/>
      <c r="P38" s="30"/>
      <c r="Q38" s="30"/>
      <c r="R38" s="30"/>
      <c r="S38" s="30"/>
      <c r="T38" s="47"/>
      <c r="U38" s="137" t="s">
        <v>3</v>
      </c>
      <c r="V38" s="138"/>
      <c r="W38" s="139"/>
      <c r="X38" s="50"/>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5"/>
      <c r="BB38" s="5"/>
      <c r="BC38" s="5"/>
      <c r="BD38" s="5"/>
      <c r="BE38" s="5"/>
    </row>
    <row r="39" spans="1:57" x14ac:dyDescent="0.25">
      <c r="A39" s="5"/>
      <c r="B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5"/>
      <c r="AZ39" s="5"/>
      <c r="BA39" s="5"/>
      <c r="BB39" s="5"/>
      <c r="BC39" s="5"/>
      <c r="BD39" s="5"/>
      <c r="BE39" s="5"/>
    </row>
    <row r="40" spans="1:57" x14ac:dyDescent="0.25">
      <c r="A40" s="5"/>
      <c r="B40" s="5"/>
      <c r="C40" s="8" t="s">
        <v>112</v>
      </c>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row>
    <row r="41" spans="1:57" ht="18.75" x14ac:dyDescent="0.25">
      <c r="A41" s="5"/>
      <c r="B41" s="5"/>
      <c r="C41" s="26" t="s">
        <v>113</v>
      </c>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row>
    <row r="42" spans="1:57" x14ac:dyDescent="0.25">
      <c r="A42" s="5"/>
      <c r="B42" s="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row>
    <row r="43" spans="1:57" x14ac:dyDescent="0.25">
      <c r="A43" s="5"/>
      <c r="B43" s="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row>
    <row r="44" spans="1:57" x14ac:dyDescent="0.25">
      <c r="A44" s="5"/>
      <c r="B44" s="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row>
    <row r="45" spans="1:57" x14ac:dyDescent="0.25">
      <c r="A45" s="5"/>
      <c r="B45" s="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row>
    <row r="46" spans="1:57" x14ac:dyDescent="0.25">
      <c r="A46" s="5"/>
      <c r="B46" s="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row>
    <row r="47" spans="1:57" x14ac:dyDescent="0.25">
      <c r="A47" s="5"/>
      <c r="B47" s="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row>
    <row r="48" spans="1:57" x14ac:dyDescent="0.25">
      <c r="A48" s="5"/>
      <c r="B48" s="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row>
    <row r="49" spans="1:57" x14ac:dyDescent="0.25">
      <c r="A49" s="5"/>
      <c r="B49" s="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row>
    <row r="50" spans="1:57" x14ac:dyDescent="0.25">
      <c r="A50" s="5"/>
      <c r="B50" s="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row>
    <row r="51" spans="1:57" x14ac:dyDescent="0.25">
      <c r="A51" s="5"/>
      <c r="B51" s="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row>
    <row r="52" spans="1:57" x14ac:dyDescent="0.25">
      <c r="A52" s="5"/>
      <c r="B52" s="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row>
    <row r="53" spans="1:57" x14ac:dyDescent="0.25">
      <c r="A53" s="5"/>
      <c r="B53" s="5"/>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5"/>
      <c r="AZ53" s="5"/>
      <c r="BA53" s="5"/>
      <c r="BB53" s="5"/>
      <c r="BC53" s="5"/>
      <c r="BD53" s="5"/>
      <c r="BE53" s="5"/>
    </row>
    <row r="54" spans="1:57" x14ac:dyDescent="0.25">
      <c r="A54" s="5"/>
      <c r="B54" s="5"/>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row>
    <row r="55" spans="1:57" x14ac:dyDescent="0.25">
      <c r="A55" s="5"/>
      <c r="B55" s="5"/>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c r="AZ55" s="5"/>
      <c r="BA55" s="5"/>
      <c r="BB55" s="5"/>
      <c r="BC55" s="5"/>
      <c r="BD55" s="5"/>
      <c r="BE55" s="5"/>
    </row>
    <row r="56" spans="1:57" x14ac:dyDescent="0.25">
      <c r="A56" s="5"/>
      <c r="B56" s="5"/>
      <c r="C56" s="5"/>
      <c r="D56" s="5"/>
      <c r="E56" s="5"/>
      <c r="F56" s="5"/>
      <c r="G56" s="5"/>
      <c r="H56" s="5"/>
      <c r="I56" s="5"/>
      <c r="J56" s="5"/>
      <c r="K56" s="5"/>
      <c r="L56" s="5"/>
      <c r="M56" s="5"/>
      <c r="N56" s="5"/>
      <c r="O56" s="5"/>
      <c r="P56" s="5"/>
      <c r="Q56" s="5"/>
      <c r="R56" s="5"/>
      <c r="S56" s="5"/>
      <c r="T56" s="5"/>
      <c r="U56" s="5"/>
      <c r="V56" s="5"/>
      <c r="W56" s="5"/>
      <c r="X56" s="5"/>
      <c r="Y56" s="5"/>
      <c r="Z56" s="5"/>
      <c r="AA56" s="5"/>
      <c r="AB56" s="5"/>
      <c r="AC56" s="5"/>
      <c r="AD56" s="5"/>
      <c r="AE56" s="5"/>
      <c r="AF56" s="5"/>
      <c r="AG56" s="5"/>
      <c r="AH56" s="5"/>
      <c r="AI56" s="5"/>
      <c r="AJ56" s="5"/>
      <c r="AK56" s="5"/>
      <c r="AL56" s="5"/>
      <c r="AM56" s="5"/>
      <c r="AN56" s="5"/>
      <c r="AO56" s="5"/>
      <c r="AP56" s="5"/>
      <c r="AQ56" s="5"/>
      <c r="AR56" s="5"/>
      <c r="AS56" s="5"/>
      <c r="AT56" s="5"/>
      <c r="AU56" s="5"/>
      <c r="AV56" s="5"/>
      <c r="AW56" s="5"/>
      <c r="AX56" s="5"/>
      <c r="AY56" s="5"/>
      <c r="AZ56" s="5"/>
      <c r="BA56" s="5"/>
      <c r="BB56" s="5"/>
      <c r="BC56" s="5"/>
      <c r="BD56" s="5"/>
      <c r="BE56" s="5"/>
    </row>
    <row r="57" spans="1:57" x14ac:dyDescent="0.25">
      <c r="A57" s="5"/>
      <c r="B57" s="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row>
    <row r="58" spans="1:57" x14ac:dyDescent="0.25">
      <c r="A58" s="5"/>
      <c r="B58" s="5"/>
      <c r="C58" s="5"/>
      <c r="D58" s="5"/>
      <c r="E58" s="5"/>
      <c r="F58" s="5"/>
      <c r="G58" s="5"/>
      <c r="H58" s="5"/>
      <c r="I58" s="5"/>
      <c r="J58" s="5"/>
      <c r="K58" s="5"/>
      <c r="L58" s="5"/>
      <c r="M58" s="5"/>
      <c r="N58" s="5"/>
      <c r="O58" s="5"/>
      <c r="P58" s="5"/>
      <c r="Q58" s="5"/>
      <c r="R58" s="5"/>
      <c r="S58" s="5"/>
      <c r="T58" s="5"/>
      <c r="U58" s="5"/>
      <c r="V58" s="5"/>
      <c r="W58" s="5"/>
      <c r="X58" s="5"/>
      <c r="Y58" s="5"/>
      <c r="Z58" s="5"/>
      <c r="AA58" s="5"/>
      <c r="AB58" s="5"/>
      <c r="AC58" s="5"/>
      <c r="AD58" s="5"/>
      <c r="AE58" s="5"/>
      <c r="AF58" s="5"/>
      <c r="AG58" s="5"/>
      <c r="AH58" s="5"/>
      <c r="AI58" s="5"/>
      <c r="AJ58" s="5"/>
      <c r="AK58" s="5"/>
      <c r="AL58" s="5"/>
      <c r="AM58" s="5"/>
      <c r="AN58" s="5"/>
      <c r="AO58" s="5"/>
      <c r="AP58" s="5"/>
      <c r="AQ58" s="5"/>
      <c r="AR58" s="5"/>
      <c r="AS58" s="5"/>
      <c r="AT58" s="5"/>
      <c r="AU58" s="5"/>
      <c r="AV58" s="5"/>
      <c r="AW58" s="5"/>
      <c r="AX58" s="5"/>
      <c r="AY58" s="5"/>
      <c r="AZ58" s="5"/>
      <c r="BA58" s="5"/>
      <c r="BB58" s="5"/>
      <c r="BC58" s="5"/>
      <c r="BD58" s="5"/>
      <c r="BE58" s="5"/>
    </row>
    <row r="59" spans="1:57" x14ac:dyDescent="0.25">
      <c r="A59" s="5"/>
      <c r="B59" s="5"/>
      <c r="C59" s="5"/>
      <c r="D59" s="5"/>
      <c r="E59" s="5"/>
      <c r="F59" s="5"/>
      <c r="G59" s="5"/>
      <c r="H59" s="5"/>
      <c r="I59" s="5"/>
      <c r="J59" s="5"/>
      <c r="K59" s="5"/>
      <c r="L59" s="5"/>
      <c r="M59" s="5"/>
      <c r="N59" s="5"/>
      <c r="O59" s="5"/>
      <c r="P59" s="5"/>
      <c r="Q59" s="5"/>
      <c r="R59" s="5"/>
      <c r="S59" s="5"/>
      <c r="T59" s="5"/>
      <c r="U59" s="5"/>
      <c r="V59" s="5"/>
      <c r="W59" s="5"/>
      <c r="X59" s="5"/>
      <c r="Y59" s="5"/>
      <c r="Z59" s="5"/>
      <c r="AA59" s="5"/>
      <c r="AB59" s="5"/>
      <c r="AC59" s="5"/>
      <c r="AD59" s="5"/>
      <c r="AE59" s="5"/>
      <c r="AF59" s="5"/>
      <c r="AG59" s="5"/>
      <c r="AH59" s="5"/>
      <c r="AI59" s="5"/>
      <c r="AJ59" s="5"/>
      <c r="AK59" s="5"/>
      <c r="AL59" s="5"/>
      <c r="AM59" s="5"/>
      <c r="AN59" s="5"/>
      <c r="AO59" s="5"/>
      <c r="AP59" s="5"/>
      <c r="AQ59" s="5"/>
      <c r="AR59" s="5"/>
      <c r="AS59" s="5"/>
      <c r="AT59" s="5"/>
      <c r="AU59" s="5"/>
      <c r="AV59" s="5"/>
      <c r="AW59" s="5"/>
      <c r="AX59" s="5"/>
      <c r="AY59" s="5"/>
      <c r="AZ59" s="5"/>
      <c r="BA59" s="5"/>
      <c r="BB59" s="5"/>
      <c r="BC59" s="5"/>
      <c r="BD59" s="5"/>
      <c r="BE59" s="5"/>
    </row>
    <row r="60" spans="1:57" x14ac:dyDescent="0.25">
      <c r="A60" s="5"/>
      <c r="B60" s="5"/>
      <c r="C60" s="5"/>
      <c r="D60" s="5"/>
      <c r="E60" s="5"/>
      <c r="F60" s="5"/>
      <c r="G60" s="5"/>
      <c r="H60" s="5"/>
      <c r="I60" s="5"/>
      <c r="J60" s="5"/>
      <c r="K60" s="5"/>
      <c r="L60" s="5"/>
      <c r="M60" s="5"/>
      <c r="N60" s="5"/>
      <c r="O60" s="5"/>
      <c r="P60" s="5"/>
      <c r="Q60" s="5"/>
      <c r="R60" s="5"/>
      <c r="S60" s="5"/>
      <c r="T60" s="5"/>
      <c r="U60" s="5"/>
      <c r="V60" s="5"/>
      <c r="W60" s="5"/>
      <c r="X60" s="5"/>
      <c r="Y60" s="5"/>
      <c r="Z60" s="5"/>
      <c r="AA60" s="5"/>
      <c r="AB60" s="5"/>
      <c r="AC60" s="5"/>
      <c r="AD60" s="5"/>
      <c r="AE60" s="5"/>
      <c r="AF60" s="5"/>
      <c r="AG60" s="5"/>
      <c r="AH60" s="5"/>
      <c r="AI60" s="5"/>
      <c r="AJ60" s="5"/>
      <c r="AK60" s="5"/>
      <c r="AL60" s="5"/>
      <c r="AM60" s="5"/>
      <c r="AN60" s="5"/>
      <c r="AO60" s="5"/>
      <c r="AP60" s="5"/>
      <c r="AQ60" s="5"/>
      <c r="AR60" s="5"/>
      <c r="AS60" s="5"/>
      <c r="AT60" s="5"/>
      <c r="AU60" s="5"/>
      <c r="AV60" s="5"/>
      <c r="AW60" s="5"/>
      <c r="AX60" s="5"/>
      <c r="AY60" s="5"/>
      <c r="AZ60" s="5"/>
      <c r="BA60" s="5"/>
      <c r="BB60" s="5"/>
      <c r="BC60" s="5"/>
      <c r="BD60" s="5"/>
      <c r="BE60" s="5"/>
    </row>
    <row r="61" spans="1:57" x14ac:dyDescent="0.25">
      <c r="D61" s="5"/>
      <c r="E61" s="5"/>
      <c r="F61" s="5"/>
      <c r="G61" s="5"/>
      <c r="H61" s="5"/>
      <c r="I61" s="5"/>
      <c r="J61" s="5"/>
      <c r="K61" s="5"/>
      <c r="L61" s="5"/>
      <c r="M61" s="5"/>
      <c r="N61" s="5"/>
      <c r="O61" s="5"/>
      <c r="P61" s="5"/>
      <c r="Q61" s="5"/>
      <c r="R61" s="5"/>
      <c r="S61" s="5"/>
      <c r="T61" s="5"/>
      <c r="U61" s="5"/>
      <c r="V61" s="5"/>
      <c r="W61" s="5"/>
      <c r="X61" s="5"/>
      <c r="Y61" s="5"/>
      <c r="Z61" s="5"/>
      <c r="AA61" s="5"/>
      <c r="AB61" s="5"/>
      <c r="AC61" s="5"/>
      <c r="AD61" s="5"/>
      <c r="AE61" s="5"/>
      <c r="AF61" s="5"/>
      <c r="AG61" s="5"/>
      <c r="AH61" s="5"/>
      <c r="AI61" s="5"/>
      <c r="AJ61" s="5"/>
      <c r="AK61" s="5"/>
      <c r="AL61" s="5"/>
      <c r="AM61" s="5"/>
      <c r="AN61" s="5"/>
      <c r="AO61" s="5"/>
      <c r="AP61" s="5"/>
      <c r="AQ61" s="5"/>
      <c r="AR61" s="5"/>
      <c r="AS61" s="5"/>
      <c r="AT61" s="5"/>
      <c r="AU61" s="5"/>
      <c r="AV61" s="5"/>
      <c r="AW61" s="5"/>
      <c r="AX61" s="5"/>
      <c r="AY61" s="5"/>
      <c r="AZ61" s="5"/>
      <c r="BA61" s="5"/>
      <c r="BB61" s="5"/>
      <c r="BC61" s="5"/>
      <c r="BD61" s="5"/>
      <c r="BE61" s="5"/>
    </row>
  </sheetData>
  <mergeCells count="13">
    <mergeCell ref="T6:Y11"/>
    <mergeCell ref="AE7:AN7"/>
    <mergeCell ref="U14:W14"/>
    <mergeCell ref="I2:AC2"/>
    <mergeCell ref="I3:AC3"/>
    <mergeCell ref="AE5:AN5"/>
    <mergeCell ref="AE6:AN6"/>
    <mergeCell ref="AE8:AN8"/>
    <mergeCell ref="B16:B21"/>
    <mergeCell ref="B23:B28"/>
    <mergeCell ref="B30:B34"/>
    <mergeCell ref="B37:B38"/>
    <mergeCell ref="U38:W38"/>
  </mergeCells>
  <phoneticPr fontId="5" type="noConversion"/>
  <hyperlinks>
    <hyperlink ref="I2:AC2" r:id="rId1" display="https://www.instituteforapprenticeships.org/apprenticeship-standards/product-design-and-development-engineer-degree/" xr:uid="{27051DE3-751B-4254-82EE-659B2C619419}"/>
    <hyperlink ref="I3:AC3" r:id="rId2" display="https://www.instituteforapprenticeships.org/media/1726/l6-pdd-epa-final-pdf-version-28th-mar-18.pdf" xr:uid="{D9CDD687-CEB4-48A5-876E-DC0487E90740}"/>
    <hyperlink ref="U38:W38" r:id="rId3" display="https://www.instituteforapprenticeships.org/media/1726/l6-pdd-epa-final-pdf-version-28th-mar-18.pdf" xr:uid="{5EEBC095-C2D1-47C8-82BF-41A5F376E2C4}"/>
  </hyperlinks>
  <pageMargins left="0.7" right="0.7" top="0.75" bottom="0.75" header="0.3" footer="0.3"/>
  <pageSetup paperSize="9" orientation="portrait" horizontalDpi="90" verticalDpi="90" r:id="rId4"/>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C0A129-C32D-48CB-9824-9D5265B401B6}">
  <dimension ref="A1:O54"/>
  <sheetViews>
    <sheetView zoomScale="40" zoomScaleNormal="40" workbookViewId="0">
      <selection activeCell="L11" sqref="L11"/>
    </sheetView>
  </sheetViews>
  <sheetFormatPr defaultRowHeight="15" x14ac:dyDescent="0.25"/>
  <cols>
    <col min="1" max="1" width="3.5703125" customWidth="1"/>
    <col min="2" max="3" width="11.42578125" customWidth="1"/>
    <col min="4" max="4" width="14.28515625" customWidth="1"/>
    <col min="5" max="5" width="3.5703125" customWidth="1"/>
    <col min="6" max="6" width="9.85546875" customWidth="1"/>
    <col min="7" max="7" width="11.42578125" customWidth="1"/>
    <col min="8" max="8" width="72.140625" customWidth="1"/>
    <col min="9" max="9" width="10.42578125" customWidth="1"/>
    <col min="11" max="11" width="8.7109375" customWidth="1"/>
    <col min="12" max="12" width="72.85546875" customWidth="1"/>
  </cols>
  <sheetData>
    <row r="1" spans="1:15" x14ac:dyDescent="0.25">
      <c r="A1" s="5"/>
      <c r="B1" s="5" t="s">
        <v>114</v>
      </c>
      <c r="C1" s="5"/>
      <c r="D1" s="5"/>
      <c r="E1" s="5"/>
      <c r="F1" s="128" t="str">
        <f>'Training Plan-Template'!D2</f>
        <v>Product Design and Development Engineer</v>
      </c>
      <c r="G1" s="5"/>
      <c r="H1" s="5"/>
      <c r="I1" s="5"/>
      <c r="J1" s="5"/>
      <c r="K1" s="76"/>
      <c r="L1" s="78" t="s">
        <v>115</v>
      </c>
      <c r="M1" s="78"/>
      <c r="N1" s="78"/>
      <c r="O1" s="78"/>
    </row>
    <row r="2" spans="1:15" x14ac:dyDescent="0.25">
      <c r="A2" s="5"/>
      <c r="B2" s="5" t="s">
        <v>6</v>
      </c>
      <c r="C2" s="5"/>
      <c r="D2" s="5"/>
      <c r="E2" s="5"/>
      <c r="F2" s="128" t="str">
        <f>'Training Plan-Template'!I6</f>
        <v>BEng (Hons) Mechanical Engineering Apprenticeship - New</v>
      </c>
      <c r="G2" s="5"/>
      <c r="H2" s="5"/>
      <c r="I2" s="5"/>
      <c r="J2" s="5"/>
      <c r="K2" s="76"/>
      <c r="L2" s="78" t="str">
        <f t="shared" ref="L2:L7" si="0">B8</f>
        <v>Campus Lectures (1 hour each)</v>
      </c>
      <c r="M2" s="78">
        <f>F8</f>
        <v>274</v>
      </c>
      <c r="N2" s="78"/>
      <c r="O2" s="78"/>
    </row>
    <row r="3" spans="1:15" ht="26.45" customHeight="1" x14ac:dyDescent="0.25">
      <c r="A3" s="5"/>
      <c r="B3" s="5"/>
      <c r="C3" s="5"/>
      <c r="D3" s="5"/>
      <c r="E3" s="5"/>
      <c r="F3" s="5"/>
      <c r="G3" s="5"/>
      <c r="H3" s="5"/>
      <c r="I3" s="5"/>
      <c r="J3" s="5"/>
      <c r="K3" s="76"/>
      <c r="L3" s="78" t="str">
        <f t="shared" si="0"/>
        <v>Campus tutorial / seminar (1 hour each)</v>
      </c>
      <c r="M3" s="78">
        <f t="shared" ref="M3:M6" si="1">F9</f>
        <v>200</v>
      </c>
      <c r="N3" s="78"/>
      <c r="O3" s="78"/>
    </row>
    <row r="4" spans="1:15" ht="15.75" x14ac:dyDescent="0.25">
      <c r="A4" s="5"/>
      <c r="B4" s="134" t="s">
        <v>116</v>
      </c>
      <c r="C4" s="5"/>
      <c r="D4" s="5"/>
      <c r="E4" s="5"/>
      <c r="F4" s="74">
        <f>'Training Plan-Template'!I11</f>
        <v>920.29999999999927</v>
      </c>
      <c r="G4" s="5"/>
      <c r="H4" s="5"/>
      <c r="I4" s="5"/>
      <c r="J4" s="5"/>
      <c r="K4" s="76"/>
      <c r="L4" s="78" t="str">
        <f t="shared" si="0"/>
        <v>Portfolio / KSB workshops</v>
      </c>
      <c r="M4" s="78">
        <f t="shared" si="1"/>
        <v>0</v>
      </c>
      <c r="N4" s="78"/>
      <c r="O4" s="78"/>
    </row>
    <row r="5" spans="1:15" ht="15.75" x14ac:dyDescent="0.25">
      <c r="A5" s="5"/>
      <c r="B5" s="134" t="s">
        <v>117</v>
      </c>
      <c r="C5" s="5"/>
      <c r="D5" s="5"/>
      <c r="E5" s="5"/>
      <c r="F5" s="77">
        <f>'Training Plan-Template'!H35</f>
        <v>54.1</v>
      </c>
      <c r="G5" s="5"/>
      <c r="H5" s="5"/>
      <c r="I5" s="5"/>
      <c r="J5" s="5"/>
      <c r="K5" s="76"/>
      <c r="L5" s="78" t="str">
        <f t="shared" si="0"/>
        <v>On-line taught session (1 hour delivery)</v>
      </c>
      <c r="M5" s="78">
        <f t="shared" si="1"/>
        <v>0</v>
      </c>
      <c r="N5" s="78"/>
      <c r="O5" s="78"/>
    </row>
    <row r="6" spans="1:15" ht="15.75" x14ac:dyDescent="0.25">
      <c r="A6" s="5"/>
      <c r="B6" s="134" t="s">
        <v>118</v>
      </c>
      <c r="C6" s="5"/>
      <c r="D6" s="5"/>
      <c r="E6" s="5"/>
      <c r="F6" s="74">
        <f>F4-F5</f>
        <v>866.19999999999925</v>
      </c>
      <c r="G6" s="5"/>
      <c r="H6" s="5"/>
      <c r="I6" s="5"/>
      <c r="J6" s="5"/>
      <c r="K6" s="76"/>
      <c r="L6" s="78" t="str">
        <f t="shared" si="0"/>
        <v xml:space="preserve">Timetabled student led working </v>
      </c>
      <c r="M6" s="78">
        <f t="shared" si="1"/>
        <v>0</v>
      </c>
      <c r="N6" s="78"/>
      <c r="O6" s="78"/>
    </row>
    <row r="7" spans="1:15" ht="27.6" customHeight="1" x14ac:dyDescent="0.25">
      <c r="A7" s="5"/>
      <c r="B7" s="5"/>
      <c r="C7" s="5"/>
      <c r="D7" s="5"/>
      <c r="E7" s="5"/>
      <c r="F7" s="5"/>
      <c r="G7" s="5"/>
      <c r="H7" s="5"/>
      <c r="I7" s="5"/>
      <c r="J7" s="5"/>
      <c r="K7" s="76"/>
      <c r="L7" s="78" t="str">
        <f t="shared" si="0"/>
        <v>1:1 Supervision</v>
      </c>
      <c r="M7" s="78">
        <f>I8</f>
        <v>6</v>
      </c>
      <c r="N7" s="78"/>
      <c r="O7" s="78"/>
    </row>
    <row r="8" spans="1:15" ht="21" customHeight="1" x14ac:dyDescent="0.25">
      <c r="A8" s="5"/>
      <c r="B8" s="158" t="s">
        <v>24</v>
      </c>
      <c r="C8" s="159"/>
      <c r="D8" s="159"/>
      <c r="E8" s="159"/>
      <c r="F8" s="123">
        <f>'Training Plan-Template'!J35</f>
        <v>274</v>
      </c>
      <c r="G8" s="124"/>
      <c r="H8" s="125" t="s">
        <v>30</v>
      </c>
      <c r="I8" s="123">
        <f>'Training Plan-Template'!P35</f>
        <v>6</v>
      </c>
      <c r="J8" s="5"/>
      <c r="K8" s="76"/>
      <c r="L8" s="78" t="str">
        <f>H8</f>
        <v>Laboratory session</v>
      </c>
      <c r="M8" s="78">
        <f>I8</f>
        <v>6</v>
      </c>
      <c r="N8" s="78"/>
      <c r="O8" s="78"/>
    </row>
    <row r="9" spans="1:15" ht="21" customHeight="1" x14ac:dyDescent="0.25">
      <c r="A9" s="5"/>
      <c r="B9" s="158" t="s">
        <v>25</v>
      </c>
      <c r="C9" s="159"/>
      <c r="D9" s="159"/>
      <c r="E9" s="159"/>
      <c r="F9" s="123">
        <f>'Training Plan-Template'!K35</f>
        <v>200</v>
      </c>
      <c r="G9" s="124"/>
      <c r="H9" s="125" t="s">
        <v>119</v>
      </c>
      <c r="I9" s="123">
        <f>'Training Plan-Template'!Q35</f>
        <v>10</v>
      </c>
      <c r="J9" s="5"/>
      <c r="K9" s="76"/>
      <c r="L9" s="78" t="str">
        <f>H9</f>
        <v>Drop in Sessions</v>
      </c>
      <c r="M9" s="78">
        <f>I9</f>
        <v>10</v>
      </c>
      <c r="N9" s="78"/>
      <c r="O9" s="78"/>
    </row>
    <row r="10" spans="1:15" ht="21" customHeight="1" x14ac:dyDescent="0.25">
      <c r="A10" s="5"/>
      <c r="B10" s="158" t="s">
        <v>26</v>
      </c>
      <c r="C10" s="159"/>
      <c r="D10" s="159"/>
      <c r="E10" s="159"/>
      <c r="F10" s="123">
        <f>'Training Plan-Template'!L35</f>
        <v>0</v>
      </c>
      <c r="G10" s="124"/>
      <c r="H10" s="124"/>
      <c r="I10" s="126"/>
      <c r="J10" s="5"/>
      <c r="K10" s="76"/>
      <c r="L10" s="78" t="str">
        <f t="shared" ref="L10:M12" si="2">H11</f>
        <v>Project Based / Applied Learning to meet Module Assessment</v>
      </c>
      <c r="M10" s="78">
        <f t="shared" si="2"/>
        <v>0</v>
      </c>
      <c r="N10" s="78"/>
      <c r="O10" s="78"/>
    </row>
    <row r="11" spans="1:15" ht="21" customHeight="1" x14ac:dyDescent="0.25">
      <c r="A11" s="5"/>
      <c r="B11" s="158" t="s">
        <v>27</v>
      </c>
      <c r="C11" s="159"/>
      <c r="D11" s="159"/>
      <c r="E11" s="159"/>
      <c r="F11" s="123">
        <f>'Training Plan-Template'!M35</f>
        <v>0</v>
      </c>
      <c r="G11" s="124"/>
      <c r="H11" s="127" t="s">
        <v>120</v>
      </c>
      <c r="I11" s="123">
        <f>'Training Plan-Template'!R35</f>
        <v>0</v>
      </c>
      <c r="J11" s="5"/>
      <c r="K11" s="76"/>
      <c r="L11" s="78" t="str">
        <f t="shared" si="2"/>
        <v>Time during working day to focus on assessment preparation</v>
      </c>
      <c r="M11" s="78">
        <f t="shared" si="2"/>
        <v>215.14999999999992</v>
      </c>
      <c r="N11" s="78"/>
      <c r="O11" s="78"/>
    </row>
    <row r="12" spans="1:15" ht="21" customHeight="1" x14ac:dyDescent="0.25">
      <c r="A12" s="5"/>
      <c r="B12" s="158" t="s">
        <v>28</v>
      </c>
      <c r="C12" s="159"/>
      <c r="D12" s="159"/>
      <c r="E12" s="159"/>
      <c r="F12" s="123">
        <f>'Training Plan-Template'!N35</f>
        <v>0</v>
      </c>
      <c r="G12" s="124"/>
      <c r="H12" s="127" t="s">
        <v>33</v>
      </c>
      <c r="I12" s="123">
        <f>'Training Plan-Template'!S35</f>
        <v>215.14999999999992</v>
      </c>
      <c r="J12" s="5"/>
      <c r="K12" s="76"/>
      <c r="L12" s="78" t="str">
        <f t="shared" si="2"/>
        <v>Employer-led Training activities (including experiential and project based learning)</v>
      </c>
      <c r="M12" s="78">
        <f t="shared" si="2"/>
        <v>215.14999999999992</v>
      </c>
      <c r="N12" s="78"/>
      <c r="O12" s="78"/>
    </row>
    <row r="13" spans="1:15" ht="21" customHeight="1" x14ac:dyDescent="0.25">
      <c r="A13" s="5"/>
      <c r="B13" s="158" t="s">
        <v>29</v>
      </c>
      <c r="C13" s="159"/>
      <c r="D13" s="159"/>
      <c r="E13" s="159"/>
      <c r="F13" s="123">
        <f>'Training Plan-Template'!O35</f>
        <v>0</v>
      </c>
      <c r="G13" s="124"/>
      <c r="H13" s="127" t="s">
        <v>34</v>
      </c>
      <c r="I13" s="123">
        <f>'Training Plan-Template'!T35</f>
        <v>215.14999999999992</v>
      </c>
      <c r="J13" s="5"/>
      <c r="K13" s="76"/>
      <c r="L13" s="78"/>
      <c r="M13" s="78"/>
      <c r="N13" s="78"/>
      <c r="O13" s="78"/>
    </row>
    <row r="14" spans="1:15" ht="21" customHeight="1" x14ac:dyDescent="0.25">
      <c r="A14" s="5"/>
      <c r="B14" s="158"/>
      <c r="C14" s="159"/>
      <c r="D14" s="159"/>
      <c r="E14" s="159"/>
      <c r="F14" s="5"/>
      <c r="G14" s="75"/>
      <c r="H14" s="5"/>
      <c r="I14" s="5"/>
      <c r="J14" s="5"/>
      <c r="K14" s="76"/>
      <c r="L14" s="78"/>
      <c r="M14" s="78"/>
      <c r="N14" s="78"/>
      <c r="O14" s="78"/>
    </row>
    <row r="15" spans="1:15" ht="305.45" customHeight="1" x14ac:dyDescent="0.25">
      <c r="A15" s="5"/>
      <c r="B15" s="158"/>
      <c r="C15" s="159"/>
      <c r="D15" s="159"/>
      <c r="E15" s="159"/>
      <c r="F15" s="5"/>
      <c r="G15" s="75"/>
      <c r="H15" s="5"/>
      <c r="I15" s="5"/>
      <c r="J15" s="5"/>
      <c r="K15" s="76"/>
      <c r="L15" s="79" t="s">
        <v>121</v>
      </c>
      <c r="M15" s="78"/>
      <c r="N15" s="78"/>
      <c r="O15" s="78"/>
    </row>
    <row r="16" spans="1:15" x14ac:dyDescent="0.25">
      <c r="A16" s="5"/>
      <c r="B16" s="5"/>
      <c r="C16" s="5"/>
      <c r="D16" s="5"/>
      <c r="E16" s="5"/>
      <c r="F16" s="5"/>
      <c r="G16" s="5"/>
      <c r="H16" s="5"/>
      <c r="I16" s="5"/>
      <c r="J16" s="5"/>
      <c r="K16" s="76"/>
      <c r="L16" s="78"/>
      <c r="M16" s="78"/>
      <c r="N16" s="78"/>
      <c r="O16" s="78"/>
    </row>
    <row r="17" spans="1:15" x14ac:dyDescent="0.25">
      <c r="A17" s="5"/>
      <c r="B17" s="5"/>
      <c r="C17" s="5"/>
      <c r="D17" s="5"/>
      <c r="E17" s="5"/>
      <c r="F17" s="5"/>
      <c r="G17" s="5"/>
      <c r="H17" s="5"/>
      <c r="I17" s="5"/>
      <c r="J17" s="5"/>
      <c r="K17" s="76"/>
      <c r="L17" s="78"/>
      <c r="M17" s="78"/>
      <c r="N17" s="78"/>
      <c r="O17" s="78"/>
    </row>
    <row r="18" spans="1:15" x14ac:dyDescent="0.25">
      <c r="A18" s="5"/>
      <c r="B18" s="5"/>
      <c r="C18" s="5"/>
      <c r="D18" s="5"/>
      <c r="E18" s="5"/>
      <c r="F18" s="5"/>
      <c r="G18" s="5"/>
      <c r="H18" s="5"/>
      <c r="I18" s="5"/>
      <c r="J18" s="5"/>
      <c r="K18" s="76"/>
      <c r="L18" s="78"/>
      <c r="M18" s="78"/>
      <c r="N18" s="78"/>
      <c r="O18" s="78"/>
    </row>
    <row r="19" spans="1:15" x14ac:dyDescent="0.25">
      <c r="A19" s="5"/>
      <c r="B19" s="5"/>
      <c r="C19" s="5"/>
      <c r="D19" s="5"/>
      <c r="E19" s="5"/>
      <c r="F19" s="5"/>
      <c r="G19" s="5"/>
      <c r="H19" s="5"/>
      <c r="I19" s="5"/>
      <c r="J19" s="5"/>
      <c r="K19" s="76"/>
      <c r="L19" s="78"/>
      <c r="M19" s="78"/>
      <c r="N19" s="78"/>
      <c r="O19" s="78"/>
    </row>
    <row r="20" spans="1:15" x14ac:dyDescent="0.25">
      <c r="A20" s="5"/>
      <c r="B20" s="5"/>
      <c r="C20" s="5"/>
      <c r="D20" s="5"/>
      <c r="E20" s="5"/>
      <c r="F20" s="5"/>
      <c r="G20" s="5"/>
      <c r="H20" s="5"/>
      <c r="I20" s="5"/>
      <c r="J20" s="5"/>
      <c r="K20" s="76"/>
      <c r="L20" s="78"/>
      <c r="M20" s="78"/>
      <c r="N20" s="78"/>
      <c r="O20" s="78"/>
    </row>
    <row r="21" spans="1:15" x14ac:dyDescent="0.25">
      <c r="A21" s="5"/>
      <c r="B21" s="5"/>
      <c r="C21" s="5"/>
      <c r="D21" s="5"/>
      <c r="E21" s="5"/>
      <c r="F21" s="5"/>
      <c r="G21" s="5"/>
      <c r="H21" s="5"/>
      <c r="I21" s="5"/>
      <c r="J21" s="5"/>
      <c r="K21" s="76"/>
      <c r="L21" s="78"/>
      <c r="M21" s="78"/>
      <c r="N21" s="78"/>
      <c r="O21" s="78"/>
    </row>
    <row r="22" spans="1:15" x14ac:dyDescent="0.25">
      <c r="A22" s="5"/>
      <c r="B22" s="5"/>
      <c r="C22" s="5"/>
      <c r="D22" s="5"/>
      <c r="E22" s="5"/>
      <c r="F22" s="5"/>
      <c r="G22" s="5"/>
      <c r="H22" s="5"/>
      <c r="I22" s="5"/>
      <c r="J22" s="5"/>
      <c r="K22" s="76"/>
      <c r="L22" s="78"/>
      <c r="M22" s="78"/>
      <c r="N22" s="78"/>
      <c r="O22" s="78"/>
    </row>
    <row r="23" spans="1:15" x14ac:dyDescent="0.25">
      <c r="A23" s="5"/>
      <c r="B23" s="5"/>
      <c r="C23" s="5"/>
      <c r="D23" s="5"/>
      <c r="E23" s="5"/>
      <c r="F23" s="5"/>
      <c r="G23" s="5"/>
      <c r="H23" s="5"/>
      <c r="I23" s="5"/>
      <c r="J23" s="5"/>
      <c r="K23" s="76"/>
      <c r="L23" s="78"/>
      <c r="M23" s="78"/>
      <c r="N23" s="78"/>
      <c r="O23" s="78"/>
    </row>
    <row r="24" spans="1:15" x14ac:dyDescent="0.25">
      <c r="A24" s="5"/>
      <c r="B24" s="5"/>
      <c r="C24" s="5"/>
      <c r="D24" s="5"/>
      <c r="E24" s="5"/>
      <c r="F24" s="5"/>
      <c r="G24" s="5"/>
      <c r="H24" s="5"/>
      <c r="I24" s="5"/>
      <c r="J24" s="5"/>
      <c r="K24" s="76"/>
      <c r="L24" s="78"/>
      <c r="M24" s="78"/>
      <c r="N24" s="78"/>
      <c r="O24" s="78"/>
    </row>
    <row r="25" spans="1:15" x14ac:dyDescent="0.25">
      <c r="A25" s="5"/>
      <c r="B25" s="5"/>
      <c r="C25" s="5"/>
      <c r="D25" s="5"/>
      <c r="E25" s="5"/>
      <c r="F25" s="5"/>
      <c r="G25" s="5"/>
      <c r="H25" s="5"/>
      <c r="I25" s="5"/>
      <c r="J25" s="5"/>
      <c r="K25" s="76"/>
      <c r="L25" s="78"/>
      <c r="M25" s="78"/>
      <c r="N25" s="78"/>
      <c r="O25" s="78"/>
    </row>
    <row r="26" spans="1:15" x14ac:dyDescent="0.25">
      <c r="A26" s="5"/>
      <c r="B26" s="5"/>
      <c r="C26" s="5"/>
      <c r="D26" s="5"/>
      <c r="E26" s="5"/>
      <c r="F26" s="5"/>
      <c r="G26" s="5"/>
      <c r="H26" s="5"/>
      <c r="I26" s="5"/>
      <c r="J26" s="5"/>
      <c r="K26" s="76"/>
      <c r="L26" s="78"/>
      <c r="M26" s="78"/>
      <c r="N26" s="78"/>
      <c r="O26" s="78"/>
    </row>
    <row r="27" spans="1:15" x14ac:dyDescent="0.25">
      <c r="A27" s="5"/>
      <c r="B27" s="5"/>
      <c r="C27" s="5"/>
      <c r="D27" s="5"/>
      <c r="E27" s="5"/>
      <c r="F27" s="5"/>
      <c r="G27" s="5"/>
      <c r="H27" s="5"/>
      <c r="I27" s="5"/>
      <c r="J27" s="5"/>
      <c r="K27" s="76"/>
      <c r="L27" s="78"/>
      <c r="M27" s="78"/>
      <c r="N27" s="78"/>
      <c r="O27" s="78"/>
    </row>
    <row r="28" spans="1:15" x14ac:dyDescent="0.25">
      <c r="A28" s="5"/>
      <c r="B28" s="5"/>
      <c r="C28" s="5"/>
      <c r="D28" s="5"/>
      <c r="E28" s="5"/>
      <c r="F28" s="5"/>
      <c r="G28" s="5"/>
      <c r="H28" s="5"/>
      <c r="I28" s="5"/>
      <c r="J28" s="5"/>
      <c r="K28" s="76"/>
      <c r="L28" s="78"/>
      <c r="M28" s="78"/>
      <c r="N28" s="78"/>
      <c r="O28" s="78"/>
    </row>
    <row r="29" spans="1:15" x14ac:dyDescent="0.25">
      <c r="A29" s="5"/>
      <c r="B29" s="5"/>
      <c r="C29" s="5"/>
      <c r="D29" s="5"/>
      <c r="E29" s="5"/>
      <c r="F29" s="5"/>
      <c r="G29" s="5"/>
      <c r="H29" s="5"/>
      <c r="I29" s="5"/>
      <c r="J29" s="5"/>
      <c r="K29" s="76"/>
      <c r="L29" s="78"/>
      <c r="M29" s="78"/>
      <c r="N29" s="78"/>
      <c r="O29" s="78"/>
    </row>
    <row r="30" spans="1:15" x14ac:dyDescent="0.25">
      <c r="A30" s="5"/>
      <c r="B30" s="5"/>
      <c r="C30" s="5"/>
      <c r="D30" s="5"/>
      <c r="E30" s="5"/>
      <c r="F30" s="5"/>
      <c r="G30" s="5"/>
      <c r="H30" s="5"/>
      <c r="I30" s="5"/>
      <c r="J30" s="5"/>
      <c r="K30" s="76"/>
      <c r="L30" s="78"/>
      <c r="M30" s="78"/>
      <c r="N30" s="78"/>
      <c r="O30" s="78"/>
    </row>
    <row r="31" spans="1:15" x14ac:dyDescent="0.25">
      <c r="A31" s="5"/>
      <c r="B31" s="5"/>
      <c r="C31" s="5"/>
      <c r="D31" s="5"/>
      <c r="E31" s="5"/>
      <c r="F31" s="5"/>
      <c r="G31" s="5"/>
      <c r="H31" s="5"/>
      <c r="I31" s="5"/>
      <c r="J31" s="5"/>
      <c r="K31" s="76"/>
      <c r="L31" s="78"/>
      <c r="M31" s="78"/>
      <c r="N31" s="78"/>
      <c r="O31" s="78"/>
    </row>
    <row r="32" spans="1:15" x14ac:dyDescent="0.25">
      <c r="A32" s="5"/>
      <c r="B32" s="5"/>
      <c r="C32" s="5"/>
      <c r="D32" s="5"/>
      <c r="E32" s="5"/>
      <c r="F32" s="5"/>
      <c r="G32" s="5"/>
      <c r="H32" s="5"/>
      <c r="I32" s="5"/>
      <c r="J32" s="5"/>
      <c r="K32" s="76"/>
      <c r="L32" s="78"/>
      <c r="M32" s="78"/>
      <c r="N32" s="78"/>
      <c r="O32" s="78"/>
    </row>
    <row r="33" spans="1:15" x14ac:dyDescent="0.25">
      <c r="A33" s="5"/>
      <c r="B33" s="5"/>
      <c r="C33" s="5"/>
      <c r="D33" s="5"/>
      <c r="E33" s="5"/>
      <c r="F33" s="5"/>
      <c r="G33" s="5"/>
      <c r="H33" s="5"/>
      <c r="I33" s="5"/>
      <c r="J33" s="5"/>
      <c r="K33" s="76"/>
      <c r="L33" s="78"/>
      <c r="M33" s="78"/>
      <c r="N33" s="78"/>
      <c r="O33" s="78"/>
    </row>
    <row r="34" spans="1:15" x14ac:dyDescent="0.25">
      <c r="A34" s="5"/>
      <c r="B34" s="5"/>
      <c r="C34" s="5"/>
      <c r="D34" s="5"/>
      <c r="E34" s="5"/>
      <c r="F34" s="5"/>
      <c r="G34" s="5"/>
      <c r="H34" s="5"/>
      <c r="I34" s="5"/>
      <c r="J34" s="5"/>
      <c r="K34" s="76"/>
      <c r="L34" s="78"/>
      <c r="M34" s="78"/>
      <c r="N34" s="78"/>
      <c r="O34" s="78"/>
    </row>
    <row r="35" spans="1:15" x14ac:dyDescent="0.25">
      <c r="A35" s="5"/>
      <c r="B35" s="5"/>
      <c r="C35" s="5"/>
      <c r="D35" s="5"/>
      <c r="E35" s="5"/>
      <c r="F35" s="5"/>
      <c r="G35" s="5"/>
      <c r="H35" s="5"/>
      <c r="I35" s="5"/>
      <c r="J35" s="5"/>
      <c r="K35" s="76"/>
      <c r="L35" s="78"/>
      <c r="M35" s="78"/>
      <c r="N35" s="78"/>
      <c r="O35" s="78"/>
    </row>
    <row r="36" spans="1:15" x14ac:dyDescent="0.25">
      <c r="A36" s="5"/>
      <c r="B36" s="5"/>
      <c r="C36" s="5"/>
      <c r="D36" s="5"/>
      <c r="E36" s="5"/>
      <c r="F36" s="5"/>
      <c r="G36" s="5"/>
      <c r="H36" s="5"/>
      <c r="I36" s="5"/>
      <c r="J36" s="5"/>
      <c r="K36" s="76"/>
      <c r="L36" s="78"/>
      <c r="M36" s="78"/>
      <c r="N36" s="78"/>
      <c r="O36" s="78"/>
    </row>
    <row r="37" spans="1:15" x14ac:dyDescent="0.25">
      <c r="A37" s="5"/>
      <c r="B37" s="5"/>
      <c r="C37" s="5"/>
      <c r="D37" s="5"/>
      <c r="E37" s="5"/>
      <c r="F37" s="5"/>
      <c r="G37" s="5"/>
      <c r="H37" s="5"/>
      <c r="I37" s="5"/>
      <c r="J37" s="5"/>
      <c r="K37" s="76"/>
      <c r="L37" s="78"/>
      <c r="M37" s="78"/>
      <c r="N37" s="78"/>
      <c r="O37" s="78"/>
    </row>
    <row r="38" spans="1:15" x14ac:dyDescent="0.25">
      <c r="A38" s="5"/>
      <c r="B38" s="5"/>
      <c r="C38" s="5"/>
      <c r="D38" s="5"/>
      <c r="E38" s="5"/>
      <c r="F38" s="5"/>
      <c r="G38" s="5"/>
      <c r="H38" s="5"/>
      <c r="I38" s="5"/>
      <c r="J38" s="5"/>
      <c r="K38" s="76"/>
      <c r="L38" s="78"/>
      <c r="M38" s="78"/>
      <c r="N38" s="78"/>
      <c r="O38" s="78"/>
    </row>
    <row r="39" spans="1:15" x14ac:dyDescent="0.25">
      <c r="A39" s="5"/>
      <c r="B39" s="5"/>
      <c r="C39" s="5"/>
      <c r="D39" s="5"/>
      <c r="E39" s="5"/>
      <c r="F39" s="5"/>
      <c r="G39" s="5"/>
      <c r="H39" s="5"/>
      <c r="I39" s="5"/>
      <c r="J39" s="5"/>
      <c r="K39" s="76"/>
      <c r="L39" s="78"/>
      <c r="M39" s="78"/>
      <c r="N39" s="78"/>
      <c r="O39" s="78"/>
    </row>
    <row r="40" spans="1:15" x14ac:dyDescent="0.25">
      <c r="A40" s="5"/>
      <c r="B40" s="5"/>
      <c r="C40" s="5"/>
      <c r="D40" s="5"/>
      <c r="E40" s="5"/>
      <c r="F40" s="5"/>
      <c r="G40" s="5"/>
      <c r="H40" s="5"/>
      <c r="I40" s="5"/>
      <c r="J40" s="5"/>
      <c r="K40" s="76"/>
      <c r="L40" s="78"/>
      <c r="M40" s="78"/>
      <c r="N40" s="78"/>
      <c r="O40" s="78"/>
    </row>
    <row r="41" spans="1:15" x14ac:dyDescent="0.25">
      <c r="A41" s="5"/>
      <c r="B41" s="5"/>
      <c r="C41" s="5"/>
      <c r="D41" s="5"/>
      <c r="E41" s="5"/>
      <c r="F41" s="5"/>
      <c r="G41" s="5"/>
      <c r="H41" s="5"/>
      <c r="I41" s="5"/>
      <c r="J41" s="5"/>
      <c r="K41" s="76"/>
      <c r="L41" s="78"/>
      <c r="M41" s="78"/>
      <c r="N41" s="78"/>
      <c r="O41" s="78"/>
    </row>
    <row r="42" spans="1:15" x14ac:dyDescent="0.25">
      <c r="A42" s="5"/>
      <c r="B42" s="5"/>
      <c r="C42" s="5"/>
      <c r="D42" s="5"/>
      <c r="E42" s="5"/>
      <c r="F42" s="5"/>
      <c r="G42" s="5"/>
      <c r="H42" s="5"/>
      <c r="I42" s="5"/>
      <c r="J42" s="5"/>
    </row>
    <row r="43" spans="1:15" x14ac:dyDescent="0.25">
      <c r="A43" s="5"/>
      <c r="B43" s="5"/>
      <c r="C43" s="5"/>
      <c r="D43" s="5"/>
      <c r="E43" s="5"/>
      <c r="F43" s="5"/>
      <c r="G43" s="5"/>
      <c r="H43" s="5"/>
      <c r="I43" s="5"/>
      <c r="J43" s="5"/>
    </row>
    <row r="44" spans="1:15" x14ac:dyDescent="0.25">
      <c r="A44" s="5"/>
      <c r="B44" s="5"/>
      <c r="C44" s="5"/>
      <c r="D44" s="5"/>
      <c r="E44" s="5"/>
      <c r="F44" s="5"/>
      <c r="G44" s="5"/>
      <c r="H44" s="5"/>
      <c r="I44" s="5"/>
      <c r="J44" s="5"/>
    </row>
    <row r="45" spans="1:15" x14ac:dyDescent="0.25">
      <c r="A45" s="5"/>
      <c r="B45" s="5"/>
      <c r="C45" s="5"/>
      <c r="D45" s="5"/>
      <c r="E45" s="5"/>
      <c r="F45" s="5"/>
      <c r="G45" s="5"/>
      <c r="H45" s="5"/>
      <c r="I45" s="5"/>
      <c r="J45" s="5"/>
    </row>
    <row r="46" spans="1:15" x14ac:dyDescent="0.25">
      <c r="A46" s="5"/>
      <c r="J46" s="5"/>
    </row>
    <row r="47" spans="1:15" x14ac:dyDescent="0.25">
      <c r="A47" s="5"/>
      <c r="J47" s="5"/>
    </row>
    <row r="48" spans="1:15" x14ac:dyDescent="0.25">
      <c r="A48" s="5"/>
      <c r="J48" s="5"/>
    </row>
    <row r="49" spans="1:10" x14ac:dyDescent="0.25">
      <c r="A49" s="5"/>
      <c r="J49" s="5"/>
    </row>
    <row r="50" spans="1:10" x14ac:dyDescent="0.25">
      <c r="A50" s="5"/>
      <c r="J50" s="5"/>
    </row>
    <row r="51" spans="1:10" x14ac:dyDescent="0.25">
      <c r="A51" s="5"/>
      <c r="J51" s="5"/>
    </row>
    <row r="52" spans="1:10" x14ac:dyDescent="0.25">
      <c r="A52" s="5"/>
      <c r="J52" s="5"/>
    </row>
    <row r="53" spans="1:10" x14ac:dyDescent="0.25">
      <c r="A53" s="5"/>
      <c r="J53" s="5"/>
    </row>
    <row r="54" spans="1:10" x14ac:dyDescent="0.25">
      <c r="J54" s="5"/>
    </row>
  </sheetData>
  <mergeCells count="8">
    <mergeCell ref="B12:E12"/>
    <mergeCell ref="B13:E13"/>
    <mergeCell ref="B14:E14"/>
    <mergeCell ref="B15:E15"/>
    <mergeCell ref="B8:E8"/>
    <mergeCell ref="B9:E9"/>
    <mergeCell ref="B10:E10"/>
    <mergeCell ref="B11:E11"/>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37742A-D5C5-4FB0-A770-5D5B36CF1CD4}">
  <dimension ref="A1:I32"/>
  <sheetViews>
    <sheetView zoomScale="40" zoomScaleNormal="40" workbookViewId="0">
      <selection activeCell="B3" sqref="B3:G3"/>
    </sheetView>
  </sheetViews>
  <sheetFormatPr defaultRowHeight="15" x14ac:dyDescent="0.25"/>
  <cols>
    <col min="1" max="1" width="3.85546875" customWidth="1"/>
    <col min="2" max="2" width="43.42578125" customWidth="1"/>
    <col min="3" max="3" width="15.42578125" customWidth="1"/>
    <col min="4" max="4" width="14.5703125" customWidth="1"/>
    <col min="5" max="7" width="44.42578125" customWidth="1"/>
  </cols>
  <sheetData>
    <row r="1" spans="1:9" ht="24.75" customHeight="1" x14ac:dyDescent="0.35">
      <c r="A1" s="132"/>
      <c r="B1" s="133" t="str">
        <f>'Training Plan-Template'!D2</f>
        <v>Product Design and Development Engineer</v>
      </c>
      <c r="C1" s="132"/>
      <c r="D1" s="132"/>
      <c r="E1" s="132"/>
      <c r="F1" s="132"/>
      <c r="G1" s="132"/>
      <c r="H1" s="132"/>
      <c r="I1" s="132"/>
    </row>
    <row r="2" spans="1:9" ht="30.75" customHeight="1" x14ac:dyDescent="0.35">
      <c r="A2" s="132"/>
      <c r="B2" s="133" t="str">
        <f>'Training Plan-Template'!I6</f>
        <v>BEng (Hons) Mechanical Engineering Apprenticeship - New</v>
      </c>
      <c r="C2" s="132"/>
      <c r="D2" s="132"/>
      <c r="E2" s="132"/>
      <c r="F2" s="132"/>
      <c r="G2" s="132"/>
      <c r="H2" s="132"/>
      <c r="I2" s="132"/>
    </row>
    <row r="3" spans="1:9" ht="126.75" customHeight="1" x14ac:dyDescent="0.25">
      <c r="A3" s="132"/>
      <c r="B3" s="161" t="str">
        <f>'Training Plan-Template'!T6</f>
        <v>The course will deliver against the Product Design and Development Engineer standard. The apprenticeship includes a combination of work-based learning modules and specialist education, which leads to a BEng (Honours) Mechanical Engineering Technology. The apprenticeship is usually delivered over 3.5 years.
The programme is delivered on a part-time day release basis and combines work-based learning with academic study — so your staff will be able to apply their knowledge directly to your organisation, generating return on investment from the start, and growing in value as they progress.
The end-point assessment is the final stage of the apprenticeship and checks if the employee meets the apprenticeship standard and is ready to join the profession with full occupational competence.</v>
      </c>
      <c r="C3" s="161"/>
      <c r="D3" s="161"/>
      <c r="E3" s="161"/>
      <c r="F3" s="161"/>
      <c r="G3" s="161"/>
      <c r="H3" s="132"/>
      <c r="I3" s="132"/>
    </row>
    <row r="4" spans="1:9" s="81" customFormat="1" ht="69" customHeight="1" x14ac:dyDescent="0.25">
      <c r="A4" s="80"/>
      <c r="B4" s="160" t="s">
        <v>122</v>
      </c>
      <c r="C4" s="160"/>
      <c r="D4" s="160"/>
      <c r="E4" s="160"/>
      <c r="F4" s="160"/>
      <c r="G4" s="160"/>
      <c r="H4" s="80"/>
      <c r="I4" s="80"/>
    </row>
    <row r="5" spans="1:9" ht="106.5" customHeight="1" x14ac:dyDescent="0.25">
      <c r="A5" s="5"/>
      <c r="B5" s="5"/>
      <c r="C5" s="129" t="s">
        <v>123</v>
      </c>
      <c r="D5" s="130" t="s">
        <v>124</v>
      </c>
      <c r="E5" s="130" t="s">
        <v>125</v>
      </c>
      <c r="F5" s="130" t="s">
        <v>126</v>
      </c>
      <c r="G5" s="131" t="s">
        <v>127</v>
      </c>
      <c r="H5" s="5"/>
      <c r="I5" s="5"/>
    </row>
    <row r="6" spans="1:9" ht="82.5" customHeight="1" x14ac:dyDescent="0.25">
      <c r="A6" s="5"/>
      <c r="B6" s="118" t="str">
        <f>'Training Plan-Template'!C16</f>
        <v>Engineering Mathematics and Statistics for Apprentices</v>
      </c>
      <c r="C6" s="82">
        <f>'Training Plan-Template'!E16</f>
        <v>1</v>
      </c>
      <c r="D6" s="82">
        <f>'Training Plan-Template'!F16</f>
        <v>9</v>
      </c>
      <c r="E6" s="86" t="str">
        <f>'Training Plan-Template'!U16</f>
        <v>Allow time for maths diagnostic test near start of module. 
Support the accurate completion of the Skill Scan.</v>
      </c>
      <c r="F6" s="86" t="str">
        <f>'Training Plan-Template'!V16</f>
        <v>This module is a key foundational aspect of an engineering degree. Ensure the learner has enough time to do all the tutorials. If this is an area of weakness, allow extra time where possible. 
Support the completion of the Starting Point Exercise in the first three weeks</v>
      </c>
      <c r="G6" s="87" t="str">
        <f>'Training Plan-Template'!W16</f>
        <v>Provide a challenge and work-time for learner to create a tool using Excel or Matlab incorporating some mathematics and/or statistics that could be used in the business.</v>
      </c>
      <c r="H6" s="5"/>
      <c r="I6" s="5"/>
    </row>
    <row r="7" spans="1:9" ht="96.75" customHeight="1" x14ac:dyDescent="0.25">
      <c r="A7" s="5"/>
      <c r="B7" s="118" t="str">
        <f>'Training Plan-Template'!C17</f>
        <v>Engineering Principles for Apprentices</v>
      </c>
      <c r="C7" s="83">
        <f>'Training Plan-Template'!E17</f>
        <v>1</v>
      </c>
      <c r="D7" s="83">
        <f>'Training Plan-Template'!F17</f>
        <v>9</v>
      </c>
      <c r="E7" s="89" t="str">
        <f>'Training Plan-Template'!U17</f>
        <v xml:space="preserve">With reference to the Module Learning Outcomes and KSBs, discuss which areas are most relevant to the business and the potential benefits of developing knowledge in an area not directly related. </v>
      </c>
      <c r="F7" s="89" t="str">
        <f>'Training Plan-Template'!V17</f>
        <v>Identify and investigate a process, department, product or technology in the business that uses each of the three main areas of engineering principles being covered.</v>
      </c>
      <c r="G7" s="90" t="str">
        <f>'Training Plan-Template'!W17</f>
        <v>Encourage learner to give a 5-10min presentation on the most relevant of the three topics (solid mechanics, electrical engineering or thermo / fluids) relating it to the workplace where possible.</v>
      </c>
      <c r="H7" s="5"/>
      <c r="I7" s="5"/>
    </row>
    <row r="8" spans="1:9" ht="97.5" customHeight="1" x14ac:dyDescent="0.25">
      <c r="A8" s="5"/>
      <c r="B8" s="118" t="str">
        <f>'Training Plan-Template'!C18</f>
        <v>Materials and Manufacturing Engineering for Apprentices</v>
      </c>
      <c r="C8" s="83">
        <f>'Training Plan-Template'!E18</f>
        <v>1</v>
      </c>
      <c r="D8" s="83">
        <f>'Training Plan-Template'!F18</f>
        <v>9</v>
      </c>
      <c r="E8" s="89" t="str">
        <f>'Training Plan-Template'!U18</f>
        <v>If learner has no manufacturing experience, arrange some work-shadowing or secondment time in any manufacturing or materials processing part of the business if possible. Alternatively arrange a visit to another manufacturing in the supply chain.</v>
      </c>
      <c r="F8" s="89" t="str">
        <f>'Training Plan-Template'!V18</f>
        <v xml:space="preserve">Provide material data and/or manufacturing process information on materials and/or processes covered in the module which have direct relevance to the business. </v>
      </c>
      <c r="G8" s="90" t="str">
        <f>'Training Plan-Template'!W18</f>
        <v>Consider giving learner a project related to either material selection or manufacturing process improvement.</v>
      </c>
      <c r="H8" s="5"/>
      <c r="I8" s="5"/>
    </row>
    <row r="9" spans="1:9" ht="82.5" customHeight="1" x14ac:dyDescent="0.25">
      <c r="A9" s="5"/>
      <c r="B9" s="118" t="str">
        <f>'Training Plan-Template'!C19</f>
        <v>Design and CAD for Apprentices</v>
      </c>
      <c r="C9" s="83">
        <f>'Training Plan-Template'!E19</f>
        <v>1</v>
      </c>
      <c r="D9" s="83">
        <f>'Training Plan-Template'!F19</f>
        <v>9</v>
      </c>
      <c r="E9" s="89" t="str">
        <f>'Training Plan-Template'!U19</f>
        <v>Ensure learner has access to sufficient hardware to run SolidWorks CAD software. Load student version of SolidWorks.</v>
      </c>
      <c r="F9" s="89" t="str">
        <f>'Training Plan-Template'!V19</f>
        <v xml:space="preserve"> Allow student work-shadowing in Engineering Design aspect of the business. </v>
      </c>
      <c r="G9" s="90" t="str">
        <f>'Training Plan-Template'!W19</f>
        <v xml:space="preserve">Consider asking learner to investigate and compare various CAD packages including SolidWorks, other tools used in the business, by suppliers, by customers. </v>
      </c>
      <c r="H9" s="5"/>
      <c r="I9" s="5"/>
    </row>
    <row r="10" spans="1:9" ht="125.25" customHeight="1" x14ac:dyDescent="0.25">
      <c r="A10" s="5"/>
      <c r="B10" s="118" t="str">
        <f>'Training Plan-Template'!C20</f>
        <v>Ethical Engineering Practice</v>
      </c>
      <c r="C10" s="83">
        <f>'Training Plan-Template'!E20</f>
        <v>9</v>
      </c>
      <c r="D10" s="83">
        <f>'Training Plan-Template'!F20</f>
        <v>11</v>
      </c>
      <c r="E10" s="89" t="str">
        <f>'Training Plan-Template'!U20</f>
        <v xml:space="preserve">Review the brief for this module and assignment and consider a relevant work-placed project. This module start with an intensive 4-day teaching block in May, make sure they will be available. The remainder of the assignment is carried out at work - make sure they have the time to do it. </v>
      </c>
      <c r="F10" s="89" t="str">
        <f>'Training Plan-Template'!V20</f>
        <v>The remainder of the assignment is carried out at work - make sure they have the time to do it. 
Support access to key stakeholders and business activities</v>
      </c>
      <c r="G10" s="90" t="str">
        <f>'Training Plan-Template'!W20</f>
        <v>Discuss any ethical issues with the learner that they think could be improved at the company.</v>
      </c>
      <c r="H10" s="5"/>
      <c r="I10" s="5"/>
    </row>
    <row r="11" spans="1:9" ht="111.75" customHeight="1" x14ac:dyDescent="0.25">
      <c r="A11" s="5"/>
      <c r="B11" s="118" t="str">
        <f>'Training Plan-Template'!C21</f>
        <v>Investigative Project for Apprentices</v>
      </c>
      <c r="C11" s="83">
        <f>'Training Plan-Template'!E21</f>
        <v>9</v>
      </c>
      <c r="D11" s="83">
        <f>'Training Plan-Template'!F21</f>
        <v>11</v>
      </c>
      <c r="E11" s="89" t="str">
        <f>'Training Plan-Template'!U21</f>
        <v xml:space="preserve">Review the brief for this module and assignment and consider a relevant work-placed project. This module start with an intensive 4-day teaching block in May, make sure they will be available. The remainder of the assignment is carried out at work - make sure they have the time to do it. </v>
      </c>
      <c r="F11" s="89" t="str">
        <f>'Training Plan-Template'!V21</f>
        <v xml:space="preserve">The remainder of the assignment is carried out at work - make sure they have the time to do it. </v>
      </c>
      <c r="G11" s="90" t="str">
        <f>'Training Plan-Template'!W21</f>
        <v xml:space="preserve">Arrange for learner to give a presentation on their project. </v>
      </c>
      <c r="H11" s="5"/>
      <c r="I11" s="5"/>
    </row>
    <row r="12" spans="1:9" x14ac:dyDescent="0.25">
      <c r="A12" s="5"/>
      <c r="B12" s="91"/>
      <c r="C12" s="84"/>
      <c r="D12" s="84"/>
      <c r="E12" s="92"/>
      <c r="F12" s="92"/>
      <c r="G12" s="93"/>
      <c r="H12" s="5"/>
      <c r="I12" s="5"/>
    </row>
    <row r="13" spans="1:9" ht="53.45" customHeight="1" x14ac:dyDescent="0.25">
      <c r="A13" s="5"/>
      <c r="B13" s="118" t="str">
        <f>'Training Plan-Template'!C23</f>
        <v xml:space="preserve">Control and Automation </v>
      </c>
      <c r="C13" s="83">
        <f>'Training Plan-Template'!E23</f>
        <v>13</v>
      </c>
      <c r="D13" s="83">
        <f>'Training Plan-Template'!F23</f>
        <v>21</v>
      </c>
      <c r="E13" s="89" t="str">
        <f>'Training Plan-Template'!U23</f>
        <v>Further detail for Level 5 will be released in due course</v>
      </c>
      <c r="F13" s="89" t="str">
        <f>'Training Plan-Template'!V23</f>
        <v>Further detail for Level 5
will be released in due course</v>
      </c>
      <c r="G13" s="90" t="str">
        <f>'Training Plan-Template'!W23</f>
        <v>Further detail for Level 5 
will be released in due course</v>
      </c>
      <c r="H13" s="5"/>
      <c r="I13" s="5"/>
    </row>
    <row r="14" spans="1:9" ht="53.45" customHeight="1" x14ac:dyDescent="0.25">
      <c r="A14" s="5"/>
      <c r="B14" s="118" t="str">
        <f>'Training Plan-Template'!C24</f>
        <v>Statics and Dynamics</v>
      </c>
      <c r="C14" s="83">
        <f>'Training Plan-Template'!E24</f>
        <v>13</v>
      </c>
      <c r="D14" s="83">
        <f>'Training Plan-Template'!F24</f>
        <v>21</v>
      </c>
      <c r="E14" s="89">
        <f>'Training Plan-Template'!U24</f>
        <v>0</v>
      </c>
      <c r="F14" s="89">
        <f>'Training Plan-Template'!V24</f>
        <v>0</v>
      </c>
      <c r="G14" s="90">
        <f>'Training Plan-Template'!W24</f>
        <v>0</v>
      </c>
      <c r="H14" s="5"/>
      <c r="I14" s="5"/>
    </row>
    <row r="15" spans="1:9" ht="53.45" customHeight="1" x14ac:dyDescent="0.25">
      <c r="A15" s="5"/>
      <c r="B15" s="118" t="str">
        <f>'Training Plan-Template'!C25</f>
        <v>Thermofluids for Apprentices</v>
      </c>
      <c r="C15" s="83">
        <f>'Training Plan-Template'!E25</f>
        <v>13</v>
      </c>
      <c r="D15" s="83">
        <f>'Training Plan-Template'!F25</f>
        <v>21</v>
      </c>
      <c r="E15" s="89">
        <f>'Training Plan-Template'!U25</f>
        <v>0</v>
      </c>
      <c r="F15" s="89">
        <f>'Training Plan-Template'!V25</f>
        <v>0</v>
      </c>
      <c r="G15" s="90">
        <f>'Training Plan-Template'!W25</f>
        <v>0</v>
      </c>
      <c r="H15" s="5"/>
      <c r="I15" s="5"/>
    </row>
    <row r="16" spans="1:9" ht="53.45" customHeight="1" x14ac:dyDescent="0.25">
      <c r="A16" s="5"/>
      <c r="B16" s="118" t="str">
        <f>'Training Plan-Template'!C26</f>
        <v>Developing an Engineering Portfolio</v>
      </c>
      <c r="C16" s="83">
        <f>'Training Plan-Template'!E26</f>
        <v>13</v>
      </c>
      <c r="D16" s="83">
        <f>'Training Plan-Template'!F26</f>
        <v>21</v>
      </c>
      <c r="E16" s="89">
        <f>'Training Plan-Template'!U26</f>
        <v>0</v>
      </c>
      <c r="F16" s="89">
        <f>'Training Plan-Template'!V26</f>
        <v>0</v>
      </c>
      <c r="G16" s="90">
        <f>'Training Plan-Template'!W26</f>
        <v>0</v>
      </c>
      <c r="H16" s="5"/>
      <c r="I16" s="5"/>
    </row>
    <row r="17" spans="1:9" ht="53.45" customHeight="1" x14ac:dyDescent="0.25">
      <c r="A17" s="5"/>
      <c r="B17" s="118" t="str">
        <f>'Training Plan-Template'!C27</f>
        <v>Engineering Business Management for Apprentices</v>
      </c>
      <c r="C17" s="83">
        <f>'Training Plan-Template'!E27</f>
        <v>21</v>
      </c>
      <c r="D17" s="83">
        <f>'Training Plan-Template'!F27</f>
        <v>23</v>
      </c>
      <c r="E17" s="89">
        <f>'Training Plan-Template'!U27</f>
        <v>0</v>
      </c>
      <c r="F17" s="89">
        <f>'Training Plan-Template'!V27</f>
        <v>0</v>
      </c>
      <c r="G17" s="90">
        <f>'Training Plan-Template'!W27</f>
        <v>0</v>
      </c>
      <c r="H17" s="5"/>
      <c r="I17" s="5"/>
    </row>
    <row r="18" spans="1:9" ht="53.45" customHeight="1" x14ac:dyDescent="0.25">
      <c r="A18" s="5"/>
      <c r="B18" s="118" t="str">
        <f>'Training Plan-Template'!C28</f>
        <v>Applied Project for Apprentices</v>
      </c>
      <c r="C18" s="83">
        <f>'Training Plan-Template'!E28</f>
        <v>21</v>
      </c>
      <c r="D18" s="83">
        <f>'Training Plan-Template'!F28</f>
        <v>23</v>
      </c>
      <c r="E18" s="89">
        <f>'Training Plan-Template'!U28</f>
        <v>0</v>
      </c>
      <c r="F18" s="89">
        <f>'Training Plan-Template'!V28</f>
        <v>0</v>
      </c>
      <c r="G18" s="90">
        <f>'Training Plan-Template'!W28</f>
        <v>0</v>
      </c>
      <c r="H18" s="5"/>
      <c r="I18" s="5"/>
    </row>
    <row r="19" spans="1:9" x14ac:dyDescent="0.25">
      <c r="A19" s="5"/>
      <c r="B19" s="91"/>
      <c r="C19" s="84"/>
      <c r="D19" s="84"/>
      <c r="E19" s="92"/>
      <c r="F19" s="92"/>
      <c r="G19" s="93"/>
      <c r="H19" s="5"/>
      <c r="I19" s="5"/>
    </row>
    <row r="20" spans="1:9" ht="53.45" customHeight="1" x14ac:dyDescent="0.25">
      <c r="A20" s="5"/>
      <c r="B20" s="118" t="str">
        <f>'Training Plan-Template'!C30</f>
        <v>Advances in Engineering</v>
      </c>
      <c r="C20" s="83">
        <f>'Training Plan-Template'!E30</f>
        <v>0</v>
      </c>
      <c r="D20" s="83">
        <f>'Training Plan-Template'!F30</f>
        <v>0</v>
      </c>
      <c r="E20" s="89" t="str">
        <f>'Training Plan-Template'!U30</f>
        <v>Further detail for Level 6
will be released in due course</v>
      </c>
      <c r="F20" s="89" t="str">
        <f>'Training Plan-Template'!V30</f>
        <v>Further detail for Level 6
will be released in due course</v>
      </c>
      <c r="G20" s="90" t="str">
        <f>'Training Plan-Template'!W30</f>
        <v>Further detail for Level 6
will be released in due course</v>
      </c>
      <c r="H20" s="5"/>
      <c r="I20" s="5"/>
    </row>
    <row r="21" spans="1:9" ht="53.45" customHeight="1" x14ac:dyDescent="0.25">
      <c r="A21" s="5"/>
      <c r="B21" s="118" t="str">
        <f>'Training Plan-Template'!C31</f>
        <v>Computational Analysis</v>
      </c>
      <c r="C21" s="83">
        <f>'Training Plan-Template'!E31</f>
        <v>0</v>
      </c>
      <c r="D21" s="83">
        <f>'Training Plan-Template'!F31</f>
        <v>0</v>
      </c>
      <c r="E21" s="89">
        <f>'Training Plan-Template'!U31</f>
        <v>0</v>
      </c>
      <c r="F21" s="89">
        <f>'Training Plan-Template'!V31</f>
        <v>0</v>
      </c>
      <c r="G21" s="90">
        <f>'Training Plan-Template'!W31</f>
        <v>0</v>
      </c>
      <c r="H21" s="5"/>
      <c r="I21" s="5"/>
    </row>
    <row r="22" spans="1:9" ht="53.45" customHeight="1" x14ac:dyDescent="0.25">
      <c r="A22" s="5"/>
      <c r="B22" s="118" t="str">
        <f>'Training Plan-Template'!C32</f>
        <v>Design Evaluation for Apprentices</v>
      </c>
      <c r="C22" s="83">
        <f>'Training Plan-Template'!E32</f>
        <v>0</v>
      </c>
      <c r="D22" s="83">
        <f>'Training Plan-Template'!F32</f>
        <v>0</v>
      </c>
      <c r="E22" s="89">
        <f>'Training Plan-Template'!U32</f>
        <v>0</v>
      </c>
      <c r="F22" s="89">
        <f>'Training Plan-Template'!V32</f>
        <v>0</v>
      </c>
      <c r="G22" s="90">
        <f>'Training Plan-Template'!W32</f>
        <v>0</v>
      </c>
      <c r="H22" s="5"/>
      <c r="I22" s="5"/>
    </row>
    <row r="23" spans="1:9" ht="53.45" customHeight="1" x14ac:dyDescent="0.25">
      <c r="A23" s="5"/>
      <c r="B23" s="118" t="str">
        <f>'Training Plan-Template'!C33</f>
        <v>Engineering Ops and Lean for Apprentices</v>
      </c>
      <c r="C23" s="83">
        <f>'Training Plan-Template'!E33</f>
        <v>0</v>
      </c>
      <c r="D23" s="83">
        <f>'Training Plan-Template'!F33</f>
        <v>0</v>
      </c>
      <c r="E23" s="89">
        <f>'Training Plan-Template'!U33</f>
        <v>0</v>
      </c>
      <c r="F23" s="89">
        <f>'Training Plan-Template'!V33</f>
        <v>0</v>
      </c>
      <c r="G23" s="90">
        <f>'Training Plan-Template'!W33</f>
        <v>0</v>
      </c>
      <c r="H23" s="5"/>
      <c r="I23" s="5"/>
    </row>
    <row r="24" spans="1:9" ht="53.45" customHeight="1" x14ac:dyDescent="0.25">
      <c r="A24" s="5"/>
      <c r="B24" s="118" t="str">
        <f>'Training Plan-Template'!C34</f>
        <v>Engineering Project and Portfolio
(Gateway Module)</v>
      </c>
      <c r="C24" s="83">
        <f>'Training Plan-Template'!E34</f>
        <v>0</v>
      </c>
      <c r="D24" s="83">
        <f>'Training Plan-Template'!F34</f>
        <v>0</v>
      </c>
      <c r="E24" s="89">
        <f>'Training Plan-Template'!U34</f>
        <v>0</v>
      </c>
      <c r="F24" s="89">
        <f>'Training Plan-Template'!V34</f>
        <v>0</v>
      </c>
      <c r="G24" s="90">
        <f>'Training Plan-Template'!W34</f>
        <v>0</v>
      </c>
      <c r="H24" s="5"/>
      <c r="I24" s="5"/>
    </row>
    <row r="25" spans="1:9" x14ac:dyDescent="0.25">
      <c r="A25" s="5"/>
      <c r="B25" s="91"/>
      <c r="C25" s="84"/>
      <c r="D25" s="84"/>
      <c r="E25" s="92"/>
      <c r="F25" s="92"/>
      <c r="G25" s="93"/>
      <c r="H25" s="5"/>
      <c r="I25" s="5"/>
    </row>
    <row r="26" spans="1:9" ht="35.450000000000003" customHeight="1" x14ac:dyDescent="0.25">
      <c r="A26" s="5"/>
      <c r="B26" s="88" t="str">
        <f>'Training Plan-Template'!C37</f>
        <v>Gateway Period</v>
      </c>
      <c r="C26" s="83">
        <f>'Training Plan-Template'!E37</f>
        <v>0</v>
      </c>
      <c r="D26" s="83">
        <f>'Training Plan-Template'!F37</f>
        <v>0</v>
      </c>
      <c r="E26" s="89">
        <f>'Training Plan-Template'!U37</f>
        <v>0</v>
      </c>
      <c r="F26" s="89">
        <f>'Training Plan-Template'!V37</f>
        <v>0</v>
      </c>
      <c r="G26" s="90">
        <f>'Training Plan-Template'!W37</f>
        <v>0</v>
      </c>
      <c r="H26" s="5"/>
      <c r="I26" s="5"/>
    </row>
    <row r="27" spans="1:9" ht="64.5" customHeight="1" thickBot="1" x14ac:dyDescent="0.3">
      <c r="A27" s="5"/>
      <c r="B27" s="94" t="str">
        <f>'Training Plan-Template'!C38</f>
        <v>Independent End Point Assessment</v>
      </c>
      <c r="C27" s="85">
        <f>'Training Plan-Template'!E38</f>
        <v>0</v>
      </c>
      <c r="D27" s="85">
        <f>'Training Plan-Template'!F38</f>
        <v>0</v>
      </c>
      <c r="E27" s="95" t="str">
        <f>'Training Plan-Template'!U38</f>
        <v>https://www.instituteforapprenticeships.org/media/1726/l6-pdd-epa-final-pdf-version-28th-mar-18.pdf</v>
      </c>
      <c r="F27" s="95">
        <f>'Training Plan-Template'!V38</f>
        <v>0</v>
      </c>
      <c r="G27" s="96">
        <f>'Training Plan-Template'!W38</f>
        <v>0</v>
      </c>
      <c r="H27" s="5"/>
      <c r="I27" s="5"/>
    </row>
    <row r="28" spans="1:9" ht="38.450000000000003" customHeight="1" x14ac:dyDescent="0.25">
      <c r="A28" s="5"/>
      <c r="B28" s="5"/>
      <c r="C28" s="5"/>
      <c r="D28" s="5"/>
      <c r="E28" s="5"/>
      <c r="F28" s="5"/>
      <c r="G28" s="5"/>
      <c r="H28" s="5"/>
      <c r="I28" s="5"/>
    </row>
    <row r="29" spans="1:9" x14ac:dyDescent="0.25">
      <c r="A29" s="5"/>
      <c r="B29" s="5"/>
      <c r="C29" s="5"/>
      <c r="D29" s="5"/>
      <c r="E29" s="5"/>
      <c r="F29" s="5"/>
      <c r="G29" s="5"/>
      <c r="H29" s="5"/>
      <c r="I29" s="5"/>
    </row>
    <row r="30" spans="1:9" x14ac:dyDescent="0.25">
      <c r="A30" s="5"/>
      <c r="B30" s="5"/>
      <c r="C30" s="5"/>
      <c r="D30" s="5"/>
      <c r="E30" s="5"/>
      <c r="F30" s="5"/>
      <c r="G30" s="5"/>
      <c r="H30" s="5"/>
      <c r="I30" s="5"/>
    </row>
    <row r="31" spans="1:9" x14ac:dyDescent="0.25">
      <c r="A31" s="5"/>
      <c r="B31" s="5"/>
      <c r="C31" s="5"/>
      <c r="D31" s="5"/>
      <c r="E31" s="5"/>
      <c r="F31" s="5"/>
      <c r="G31" s="5"/>
      <c r="H31" s="5"/>
      <c r="I31" s="5"/>
    </row>
    <row r="32" spans="1:9" x14ac:dyDescent="0.25">
      <c r="A32" s="5"/>
      <c r="H32" s="5"/>
      <c r="I32" s="5"/>
    </row>
  </sheetData>
  <mergeCells count="2">
    <mergeCell ref="B4:G4"/>
    <mergeCell ref="B3:G3"/>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32F216341C8D640840FC141B818DF13" ma:contentTypeVersion="8" ma:contentTypeDescription="Create a new document." ma:contentTypeScope="" ma:versionID="8eedaf952d5777951de077a2ac4c9541">
  <xsd:schema xmlns:xsd="http://www.w3.org/2001/XMLSchema" xmlns:xs="http://www.w3.org/2001/XMLSchema" xmlns:p="http://schemas.microsoft.com/office/2006/metadata/properties" xmlns:ns2="e5dc7cd7-ca08-4e11-b371-89cc7425e745" xmlns:ns3="2338e70c-3ca3-40b1-ba30-6ea23096f1ba" targetNamespace="http://schemas.microsoft.com/office/2006/metadata/properties" ma:root="true" ma:fieldsID="e14550e9042a4515afbe6848d8efbc38" ns2:_="" ns3:_="">
    <xsd:import namespace="e5dc7cd7-ca08-4e11-b371-89cc7425e745"/>
    <xsd:import namespace="2338e70c-3ca3-40b1-ba30-6ea23096f1b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5dc7cd7-ca08-4e11-b371-89cc7425e74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338e70c-3ca3-40b1-ba30-6ea23096f1ba"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haredWithUsers xmlns="2338e70c-3ca3-40b1-ba30-6ea23096f1ba">
      <UserInfo>
        <DisplayName>Carter, Emma</DisplayName>
        <AccountId>783</AccountId>
        <AccountType/>
      </UserInfo>
    </SharedWithUsers>
  </documentManagement>
</p:properties>
</file>

<file path=customXml/itemProps1.xml><?xml version="1.0" encoding="utf-8"?>
<ds:datastoreItem xmlns:ds="http://schemas.openxmlformats.org/officeDocument/2006/customXml" ds:itemID="{CE57D250-DBF2-426A-BA8A-635F62FBCE2C}">
  <ds:schemaRefs>
    <ds:schemaRef ds:uri="http://schemas.microsoft.com/sharepoint/v3/contenttype/forms"/>
  </ds:schemaRefs>
</ds:datastoreItem>
</file>

<file path=customXml/itemProps2.xml><?xml version="1.0" encoding="utf-8"?>
<ds:datastoreItem xmlns:ds="http://schemas.openxmlformats.org/officeDocument/2006/customXml" ds:itemID="{5A522C2A-260D-44E7-BDFC-3F4B81A03A5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5dc7cd7-ca08-4e11-b371-89cc7425e745"/>
    <ds:schemaRef ds:uri="2338e70c-3ca3-40b1-ba30-6ea23096f1b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A1B30E5-7CEC-4767-B06F-C0D67D5CAA34}">
  <ds:schemaRefs>
    <ds:schemaRef ds:uri="http://schemas.microsoft.com/office/2006/metadata/properties"/>
    <ds:schemaRef ds:uri="http://schemas.microsoft.com/office/infopath/2007/PartnerControls"/>
    <ds:schemaRef ds:uri="2338e70c-3ca3-40b1-ba30-6ea23096f1b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Training Plan-Template</vt:lpstr>
      <vt:lpstr>OTJT breakdown &amp; Pie chart</vt:lpstr>
      <vt:lpstr>Employer Plan on a Page</vt:lpstr>
      <vt:lpstr>'OTJT breakdown &amp; Pie chart'!Print_Area</vt:lpstr>
    </vt:vector>
  </TitlesOfParts>
  <Manager/>
  <Company>Hewlett-Packard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Mapping of KSB's to award content</dc:title>
  <dc:subject/>
  <dc:creator>Alan Stafford</dc:creator>
  <cp:keywords/>
  <dc:description/>
  <cp:lastModifiedBy>Tudor, Louise</cp:lastModifiedBy>
  <cp:revision/>
  <dcterms:created xsi:type="dcterms:W3CDTF">2016-10-28T08:33:31Z</dcterms:created>
  <dcterms:modified xsi:type="dcterms:W3CDTF">2023-01-13T16:16:00Z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ItemGuid">
    <vt:lpwstr>261a5199-13e8-44bc-9a54-4cbd242e0149</vt:lpwstr>
  </property>
  <property fmtid="{D5CDD505-2E9C-101B-9397-08002B2CF9AE}" pid="3" name="ContentTypeId">
    <vt:lpwstr>0x010100532F216341C8D640840FC141B818DF13</vt:lpwstr>
  </property>
  <property fmtid="{D5CDD505-2E9C-101B-9397-08002B2CF9AE}" pid="4" name="Order">
    <vt:r8>2100</vt:r8>
  </property>
  <property fmtid="{D5CDD505-2E9C-101B-9397-08002B2CF9AE}" pid="5" name="WBLFSortOrder">
    <vt:r8>8</vt:r8>
  </property>
  <property fmtid="{D5CDD505-2E9C-101B-9397-08002B2CF9AE}" pid="6" name="WBLFTypeofDocument">
    <vt:lpwstr>Apprenticeship Templates</vt:lpwstr>
  </property>
</Properties>
</file>