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ttps://sheffieldhallam-my.sharepoint.com/personal/kj0858_hallam_shu_ac_uk/Documents/New folder/Barratt Training Plans/"/>
    </mc:Choice>
  </mc:AlternateContent>
  <xr:revisionPtr revIDLastSave="0" documentId="8_{EF05FBB0-267A-43E0-9F4C-6CE4D6B899F9}" xr6:coauthVersionLast="47" xr6:coauthVersionMax="47" xr10:uidLastSave="{00000000-0000-0000-0000-000000000000}"/>
  <bookViews>
    <workbookView xWindow="-120" yWindow="-120" windowWidth="29040" windowHeight="15840" tabRatio="100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Page'!$A$1:$I$16</definedName>
    <definedName name="_xlnm.Print_Area" localSheetId="1">'OTJT breakdown &amp; Pie chart'!$A$1:$J$29</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4" l="1"/>
  <c r="G13" i="14"/>
  <c r="F13" i="14"/>
  <c r="D8" i="14"/>
  <c r="E8" i="14"/>
  <c r="F8" i="14"/>
  <c r="G8" i="14"/>
  <c r="H8" i="14"/>
  <c r="D9" i="14"/>
  <c r="E9" i="14"/>
  <c r="F9" i="14"/>
  <c r="G9" i="14"/>
  <c r="H9" i="14"/>
  <c r="D10" i="14"/>
  <c r="E10" i="14"/>
  <c r="F10" i="14"/>
  <c r="G10" i="14"/>
  <c r="H10" i="14"/>
  <c r="D11" i="14"/>
  <c r="E11" i="14"/>
  <c r="F11" i="14"/>
  <c r="G11" i="14"/>
  <c r="H11" i="14"/>
  <c r="H7" i="14"/>
  <c r="G7" i="14"/>
  <c r="F7" i="14"/>
  <c r="H6" i="14"/>
  <c r="G6" i="14"/>
  <c r="F6" i="14"/>
  <c r="C8" i="14" l="1"/>
  <c r="C9" i="14"/>
  <c r="C10" i="14"/>
  <c r="C11" i="14"/>
  <c r="E7" i="14"/>
  <c r="E6" i="14"/>
  <c r="D7" i="14"/>
  <c r="D6" i="14"/>
  <c r="C7" i="14"/>
  <c r="C6" i="14"/>
  <c r="J23" i="12"/>
  <c r="G8" i="10" s="1"/>
  <c r="M2" i="10" s="1"/>
  <c r="K23" i="12"/>
  <c r="G9" i="10" s="1"/>
  <c r="M3" i="10" s="1"/>
  <c r="L23" i="12"/>
  <c r="G10" i="10" s="1"/>
  <c r="M4" i="10" s="1"/>
  <c r="M23" i="12"/>
  <c r="G11" i="10" s="1"/>
  <c r="M5" i="10" s="1"/>
  <c r="N23" i="12"/>
  <c r="G12" i="10" s="1"/>
  <c r="M6" i="10" s="1"/>
  <c r="O23" i="12"/>
  <c r="P23" i="12"/>
  <c r="Q23" i="12"/>
  <c r="I10" i="10" s="1"/>
  <c r="M9" i="10" s="1"/>
  <c r="R23" i="12"/>
  <c r="I11" i="10" s="1"/>
  <c r="M10" i="10" s="1"/>
  <c r="H10" i="10"/>
  <c r="I9" i="10"/>
  <c r="M8" i="10" s="1"/>
  <c r="I8" i="10"/>
  <c r="M7" i="10" s="1"/>
  <c r="H13" i="10"/>
  <c r="L12" i="10" s="1"/>
  <c r="H12" i="10"/>
  <c r="L11" i="10" s="1"/>
  <c r="H11" i="10"/>
  <c r="L10" i="10" s="1"/>
  <c r="H9" i="10"/>
  <c r="L8" i="10" s="1"/>
  <c r="H8" i="10"/>
  <c r="L7" i="10" s="1"/>
  <c r="B12" i="10"/>
  <c r="L6" i="10" s="1"/>
  <c r="B11" i="10"/>
  <c r="L5" i="10" s="1"/>
  <c r="B10" i="10"/>
  <c r="L4" i="10" s="1"/>
  <c r="B9" i="10"/>
  <c r="L3" i="10" s="1"/>
  <c r="B8" i="10"/>
  <c r="L2" i="10" s="1"/>
  <c r="I10" i="12"/>
  <c r="C2" i="14"/>
  <c r="C1" i="14"/>
  <c r="C3" i="14"/>
  <c r="F2" i="10"/>
  <c r="F1" i="10"/>
  <c r="H23" i="12"/>
  <c r="F5" i="10" s="1"/>
  <c r="I18" i="12" l="1"/>
  <c r="I19" i="12"/>
  <c r="I16" i="12"/>
  <c r="L9" i="10"/>
  <c r="I17" i="12"/>
  <c r="T17" i="12" s="1"/>
  <c r="I21" i="12"/>
  <c r="T21" i="12" s="1"/>
  <c r="I20" i="12"/>
  <c r="T19" i="12" l="1"/>
  <c r="S19" i="12"/>
  <c r="S16" i="12"/>
  <c r="I23" i="12"/>
  <c r="S17" i="12"/>
  <c r="T16" i="12"/>
  <c r="S21" i="12"/>
  <c r="T18" i="12"/>
  <c r="S18" i="12"/>
  <c r="T20" i="12"/>
  <c r="S20" i="12"/>
  <c r="I11" i="12" l="1"/>
  <c r="F4" i="10" s="1"/>
  <c r="F6" i="10" s="1"/>
  <c r="T23" i="12"/>
  <c r="I13" i="10" s="1"/>
  <c r="M12" i="10" s="1"/>
  <c r="S23" i="12"/>
  <c r="I12" i="10" s="1"/>
  <c r="M11" i="10" s="1"/>
</calcChain>
</file>

<file path=xl/sharedStrings.xml><?xml version="1.0" encoding="utf-8"?>
<sst xmlns="http://schemas.openxmlformats.org/spreadsheetml/2006/main" count="111" uniqueCount="105">
  <si>
    <t>Apprenticeship Training Plan for:</t>
  </si>
  <si>
    <t>Construction and Design Technician: Barratt</t>
  </si>
  <si>
    <t>Construction design and build technician (level 4) - apprenticeship training course (education.gov.uk)</t>
  </si>
  <si>
    <t>Insert Link to the Specific Apprenticeship Assessment Plan, found within the Apprenticeship Standard</t>
  </si>
  <si>
    <t>Level of Delivery and EPA</t>
  </si>
  <si>
    <t>The apprenticeship usually takes 24 months part-time to complete. This includes 18 months on programme, up to the gateway for End Point Assessment (EPA) and 6 months for EPA.  The EPA is delivered after the full award of credit, by a third party independent organisation registered with the ESFA as an EPA Organisation. Apprentices attend the programme through BLOCK DELIVERY (typically 4 blocks per year, 5 days in each block ]. Teaching &amp; learning will be face to face, with workplace learning supported with online anytime access resources. Applied work-based projects and 12 weekly Progress reviews equip and support you with the requisite knowledge, skills, and behaviours to meet  the Apprenticeship Standard.</t>
  </si>
  <si>
    <t>Colour coding key for Mapping Modules to the KSBs</t>
  </si>
  <si>
    <t>Mandatory Components:</t>
  </si>
  <si>
    <t>CertHE Professional Practice in Technical and Design Management</t>
  </si>
  <si>
    <t>Strong Direct Relationship</t>
  </si>
  <si>
    <t>Definite but lesser focus</t>
  </si>
  <si>
    <t>Relevant but more contextual learning</t>
  </si>
  <si>
    <t>Duration of practical programme (months)</t>
  </si>
  <si>
    <r>
      <rPr>
        <sz val="14"/>
        <color rgb="FF000000"/>
        <rFont val="Calibri"/>
        <family val="2"/>
      </rPr>
      <t xml:space="preserve"> (excluding Gateway period and EPA,  18</t>
    </r>
    <r>
      <rPr>
        <sz val="14"/>
        <color rgb="FFFF0000"/>
        <rFont val="Calibri"/>
        <family val="2"/>
      </rPr>
      <t xml:space="preserve"> </t>
    </r>
    <r>
      <rPr>
        <sz val="14"/>
        <color rgb="FF000000"/>
        <rFont val="Calibri"/>
        <family val="2"/>
      </rPr>
      <t>months)</t>
    </r>
  </si>
  <si>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</si>
  <si>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</si>
  <si>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</si>
  <si>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</si>
  <si>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</si>
  <si>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</si>
  <si>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</si>
  <si>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</si>
  <si>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</si>
  <si>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</si>
  <si>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</si>
  <si>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</si>
  <si>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</si>
  <si>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</si>
  <si>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</si>
  <si>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</si>
  <si>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 xml:space="preserve">Lab work and surveying </t>
  </si>
  <si>
    <t>Presentations</t>
  </si>
  <si>
    <t>Work Based Project /  Applied Learning in the Work 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</si>
  <si>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</si>
  <si>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</si>
  <si>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</si>
  <si>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Client Requirements: Know how to analyse client requirements and ensure comprehensive survey information</t>
  </si>
  <si>
    <t>Health and Safety: Understand risk assessment of design solutions and the importance of behaviours in safety-critical environments</t>
  </si>
  <si>
    <t>Sustainability: Understand the sustainability issues in projects across economic, social and environmental aspects</t>
  </si>
  <si>
    <t>Construction Technology: Understand different construction methods and materials and building regulations</t>
  </si>
  <si>
    <t>Develop Designs: Understand how to develop detailed designs in line with client requirements and construction process</t>
  </si>
  <si>
    <t>Design Documentation: Understand how to co-ordinate design information in both electronic and paper form</t>
  </si>
  <si>
    <t>Monitor Compliance: Understand construction contracts and client quality standards</t>
  </si>
  <si>
    <t>Monitor costs: Understand the importance of cost control on a construction project</t>
  </si>
  <si>
    <t>Health and Safety: Assist in the assessment and presentation of client requirements</t>
  </si>
  <si>
    <t>Sustainability: Assess, identify and record the environmental impact of projects</t>
  </si>
  <si>
    <t>Construction Technology: Assist in the implementation of the most appropriate solutions for construction projects whilst maintaining adherence to building regulations</t>
  </si>
  <si>
    <t>Develop Designs: Prepare and present design proposals and solutions</t>
  </si>
  <si>
    <t>Design Documentation: Control document production and design information</t>
  </si>
  <si>
    <t>Monitor Compliance: Inspect and report on quality standards and assist in commissioning of finished construction projects</t>
  </si>
  <si>
    <t>Monitor costs: Understand financial and legal constraints and measure and record progress against budget</t>
  </si>
  <si>
    <t>Professional Judgement: Be able to work within own level of competence and know when to seek advice from others</t>
  </si>
  <si>
    <t>Commitment to Code of Ethics: Understand and apply the Code of Conduct and conduct regulations, ethics and professional standards relevant to industry’s recognised professional bodies.</t>
  </si>
  <si>
    <t>Continuing Professional Development: Identify own development needs and take action to meet those needs. Use own knowledge and expertise to help others when requested.</t>
  </si>
  <si>
    <t>Commitment to Equality and Diversity: Understand the importance of equality and diversity and demonstrate these attributes so as to meet the requirements of fairness at work.</t>
  </si>
  <si>
    <t>Communicate Effectively: Be able to contribute effectively to meetings and present information in a variety of ways including oral and written.</t>
  </si>
  <si>
    <t>Work in Teams: Be able to work with others in a collaborative and non-confrontational way.</t>
  </si>
  <si>
    <t>Demonstrate Innovation: Be able to identify areas for improvement and suggest innovative solutions</t>
  </si>
  <si>
    <t>BEFORE</t>
  </si>
  <si>
    <t>DURING</t>
  </si>
  <si>
    <t>AFTER</t>
  </si>
  <si>
    <t>Level 4</t>
  </si>
  <si>
    <t>Introduction to Reflective Practice: Residential Work Based Learning 1</t>
  </si>
  <si>
    <t xml:space="preserve">Talent Team: 
Assist the apprentice through the onboarding exercises prior to commencing studies. 
Assign a mentor to the apprentice if not in place. 
Divisional Office: Carry out the Divisional and Regional Inductions along with any LMS Mandatory E Learning. Support the Talent team in any onboarding excercises as required 
Carry out initital discussion of the skills scan and potential upskilling for the coming months </t>
  </si>
  <si>
    <t xml:space="preserve">Mentor to have regular progress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  </t>
  </si>
  <si>
    <t>Continue to monitor progress of all knowledge skills and behaviours, by prioritising your attendance at each Progress review (every 12 weeks).  Engage in the next Skill Scan Review to help your apprentice track progress (this will be released through MAYTAS Hub).  Continue to identify opportunities for development, identify opportunities which support the development of your KSBs.</t>
  </si>
  <si>
    <t>Professional Practice Skills (Residential)</t>
  </si>
  <si>
    <t xml:space="preserve">Allow the apprentice to view professional reporting techniques used within the organisation. These should include a range of MS office software (e.g Word, Excel, PP, prgramming software) and the presentation of data within a report. </t>
  </si>
  <si>
    <t xml:space="preserve">Mentor to provide experience for the apprentice to contribute to sections of a report.  This could include collecting numerical data to be included and presented in a clear and concise manner within the report.  </t>
  </si>
  <si>
    <t xml:space="preserve">continue to present the apprentice with opportunities to practice effective communication such as report writing, chairing meetings, minute taking and verbal communication with different stakeholder. . The apprentice will use theseskills throughout their career as well as to develop KSBs.  </t>
  </si>
  <si>
    <t>Evaluation of Buildings, Materials and Sites (Residential) Residential Building Construction Studies</t>
  </si>
  <si>
    <t xml:space="preserve">Apprentice to look at opportunities to witness early on site activities such as setting out and groundworks. Gain an understanding of different materials used during the construction process. This will support development of Sustainability, Develop Design and Construction Technology KSBs. </t>
  </si>
  <si>
    <t>Mentor could provide access to surveying equipment to allow the apprentice to carry out skills gained on the course.  This will support the apprentice in gaining skill in the areas of sustainability, Construction Technology and develop design.</t>
  </si>
  <si>
    <t xml:space="preserve">Apprentice to undertake further training of surveying equipment used on site to embed KSBs. </t>
  </si>
  <si>
    <t>Residential Design studio (Digital and presentation)</t>
  </si>
  <si>
    <t xml:space="preserve">Apprentices should have access to software, as agreed by SHU &amp; Barratt, prior to commencement of the module.  It would be useful to make the apprentice aware of the client requirements with regard to design. </t>
  </si>
  <si>
    <t xml:space="preserve">Apprentices to engage in directed self-led learning between block weeks to support understanding of design documentation with a focus on how design is developed in line with client requirements. </t>
  </si>
  <si>
    <t xml:space="preserve">Mentor to provide a suitable environment for learners to embed design knowledge. </t>
  </si>
  <si>
    <t>Planning and Commercial Management (Residential)</t>
  </si>
  <si>
    <t xml:space="preserve">Provide apprentice with an understanding of their project planning systems, which will built understanding of design documentation and the link to overall design.  Ideally the apprentice will also be given an overview of cost and financial informtaion and how this is linked to the overall planning process. </t>
  </si>
  <si>
    <t>Provide apprentice with opportunities to work on project scheduling and costing projects/subcontracts; for example shadowing planner / communicating with subcontractors to determine timeframes / shadowing the Senior QS / cost reporting and CVR's</t>
  </si>
  <si>
    <t xml:space="preserve">Ongoing support for apprentice in line with the Knowledge and skills linked to this module. For example, monitoring and reporting the status of the project from a time and cost perspective. Further CPD in planning  to support understanding of planning and commercial managemeht. </t>
  </si>
  <si>
    <t>Work Based Project: Residential Work-Based Learning 2</t>
  </si>
  <si>
    <t>Provide apprentices with an overview of the business plan of the organisation, organisational structure and understand the economic influences that impact the business strategy. Problem solving workshop.</t>
  </si>
  <si>
    <t xml:space="preserve">Provide apprentice the opportunity to reflect on their work place experiences and how they impact on the business strategy. Apprentice to present a work based problem they have overcome on site and presented for assessment with reflection. </t>
  </si>
  <si>
    <t>Ongoing support to progress the apprentice’s knowledge and experience in line with the apprenticeship KSBs. Ensure apprentice has opportunities for continued off the job training, including CPD, work shadowing etc.</t>
  </si>
  <si>
    <t>External End Point Assessment</t>
  </si>
  <si>
    <t xml:space="preserve">Agree a clear timeline and workplan for the apprentice to produce the EPA gateway documentation and guide the apprentice in terms of its finalisation. </t>
  </si>
  <si>
    <t xml:space="preserve">Support the apprentice through the three parts of EPA, online test, Project and professional discussion. </t>
  </si>
  <si>
    <t>Support the apprentice in terms of the outcome of the EPA in terms of onward career planning (if successful) or a remedial KSB enhancement strategy if not successful</t>
  </si>
  <si>
    <t>Gateway Module is shaded blue</t>
  </si>
  <si>
    <t>Apprenticeship Standard:</t>
  </si>
  <si>
    <t>Data for pie chart:</t>
  </si>
  <si>
    <t>Total Off The Job Training at full delivery:</t>
  </si>
  <si>
    <t xml:space="preserve">Recognised Prior Learning (RPL) </t>
  </si>
  <si>
    <t>Revised OTJT total after RPL deduction:</t>
  </si>
  <si>
    <t>DATA CALCULATIONS
DO NOT EDIT /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</si>
  <si>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</si>
  <si>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</si>
  <si>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</si>
  <si>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</si>
  <si>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</si>
  <si>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</si>
  <si>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End Point Assessment</t>
  </si>
  <si>
    <t>GatewayModule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</si>
</sst>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sz val="12"/>
      <color rgb="FF000000"/>
      <name val="Calibri"/>
      <family val="2"/>
    </font>
    <font>
      <sz val="14"/>
      <color rgb="FFFFFFFF"/>
      <name val="Calibri"/>
      <family val="2"/>
      <scheme val="minor"/>
    </font>
    <font>
      <sz val="16"/>
      <color theme="0"/>
      <name val="Calibri"/>
      <family val="2"/>
      <scheme val="minor"/>
    </font>
    <font>
      <sz val="10"/>
      <color theme="1"/>
      <name val="Arial"/>
      <family val="2"/>
    </font>
    <font>
      <sz val="14"/>
      <color rgb="FF000000"/>
      <name val="Calibri"/>
      <family val="2"/>
    </font>
    <font>
      <sz val="14"/>
      <color rgb="FFFF0000"/>
      <name val="Calibri"/>
      <family val="2"/>
    </font>
    <font>
      <sz val="14"/>
      <color theme="1"/>
      <name val="Calibri"/>
      <family val="2"/>
    </font>
    <font>
      <sz val="12"/>
      <color rgb="FFFFFFFF"/>
      <name val="Calibri"/>
      <family val="2"/>
      <scheme val="minor"/>
    </font>
    <font>
      <sz val="20"/>
      <name val="Calibri"/>
      <family val="2"/>
      <scheme val="minor"/>
    </font>
  </fonts>
  <fills count="2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9" tint="0.79998168889431442"/>
        <bgColor indexed="64"/>
      </patternFill>
    </fill>
  </fills>
  <borders count="5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auto="1"/>
      </left>
      <right style="dashed">
        <color auto="1"/>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bottom/>
      <diagonal/>
    </border>
    <border>
      <left/>
      <right style="thin">
        <color theme="0" tint="-0.24994659260841701"/>
      </right>
      <top style="thin">
        <color theme="0" tint="-0.24994659260841701"/>
      </top>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medium">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1" fillId="0" borderId="0" applyNumberFormat="0" applyFill="0" applyBorder="0" applyAlignment="0" applyProtection="0"/>
  </cellStyleXfs>
  <cellXfs count="151">
    <xf numFmtId="0" fontId="0" fillId="0" borderId="0" xfId="0"/>
    <xf numFmtId="0" fontId="3" fillId="0" borderId="0" xfId="0" applyFont="1"/>
    <xf numFmtId="0" fontId="5" fillId="0" borderId="0" xfId="0" applyFont="1"/>
    <xf numFmtId="0" fontId="0" fillId="5" borderId="0" xfId="0" applyFill="1"/>
    <xf numFmtId="0" fontId="5" fillId="5" borderId="0" xfId="0" applyFont="1" applyFill="1"/>
    <xf numFmtId="0" fontId="3" fillId="5" borderId="0" xfId="0" applyFont="1" applyFill="1"/>
    <xf numFmtId="0" fontId="0" fillId="8" borderId="16" xfId="0" applyFill="1" applyBorder="1"/>
    <xf numFmtId="0" fontId="0" fillId="8" borderId="17" xfId="0" applyFill="1" applyBorder="1"/>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0" xfId="0" applyFill="1" applyBorder="1"/>
    <xf numFmtId="0" fontId="7" fillId="8" borderId="22" xfId="0" applyFont="1" applyFill="1" applyBorder="1" applyAlignment="1">
      <alignment horizontal="center" vertical="center"/>
    </xf>
    <xf numFmtId="0" fontId="9" fillId="9" borderId="21" xfId="0" applyFont="1" applyFill="1" applyBorder="1" applyAlignment="1">
      <alignment horizontal="center" vertical="center" wrapText="1"/>
    </xf>
    <xf numFmtId="0" fontId="0" fillId="8" borderId="21" xfId="0" applyFill="1" applyBorder="1" applyAlignment="1">
      <alignment horizontal="center" vertical="center" wrapText="1"/>
    </xf>
    <xf numFmtId="0" fontId="8" fillId="10" borderId="18" xfId="0" applyFont="1" applyFill="1" applyBorder="1" applyAlignment="1">
      <alignment vertical="center" wrapText="1"/>
    </xf>
    <xf numFmtId="0" fontId="3" fillId="5" borderId="0" xfId="0" applyFont="1" applyFill="1" applyAlignment="1">
      <alignment horizontal="left"/>
    </xf>
    <xf numFmtId="0" fontId="7" fillId="8" borderId="22"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2" fillId="11" borderId="23" xfId="0" applyFont="1" applyFill="1" applyBorder="1" applyAlignment="1">
      <alignment horizontal="center" textRotation="90" wrapText="1"/>
    </xf>
    <xf numFmtId="0" fontId="2" fillId="5" borderId="0" xfId="0" applyFont="1" applyFill="1" applyAlignment="1">
      <alignment horizontal="left" indent="1"/>
    </xf>
    <xf numFmtId="0" fontId="12" fillId="8" borderId="3"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6" xfId="0" applyFont="1" applyFill="1" applyBorder="1" applyAlignment="1">
      <alignment horizontal="center" vertical="center"/>
    </xf>
    <xf numFmtId="0" fontId="14" fillId="8" borderId="1" xfId="0" applyFont="1" applyFill="1" applyBorder="1" applyAlignment="1">
      <alignment horizontal="center" vertical="center"/>
    </xf>
    <xf numFmtId="0" fontId="0" fillId="5" borderId="0" xfId="0" applyFill="1" applyAlignment="1">
      <alignment horizontal="left"/>
    </xf>
    <xf numFmtId="0" fontId="0" fillId="12" borderId="0" xfId="0" applyFill="1"/>
    <xf numFmtId="0" fontId="0" fillId="13" borderId="0" xfId="0" applyFill="1"/>
    <xf numFmtId="0" fontId="17" fillId="13" borderId="0" xfId="0" applyFont="1" applyFill="1" applyAlignment="1">
      <alignment horizontal="center" vertical="center" wrapText="1"/>
    </xf>
    <xf numFmtId="0" fontId="0" fillId="0" borderId="0" xfId="0" applyAlignment="1">
      <alignment vertical="center"/>
    </xf>
    <xf numFmtId="0" fontId="0" fillId="0" borderId="32" xfId="0" applyBorder="1" applyAlignment="1">
      <alignment horizontal="center" vertical="center" wrapText="1"/>
    </xf>
    <xf numFmtId="0" fontId="0" fillId="14" borderId="35" xfId="0" applyFill="1" applyBorder="1" applyAlignment="1">
      <alignment horizontal="center" vertical="center" wrapText="1"/>
    </xf>
    <xf numFmtId="0" fontId="0" fillId="0" borderId="32" xfId="0" applyBorder="1" applyAlignment="1">
      <alignment horizontal="left" vertical="center" wrapText="1" indent="1"/>
    </xf>
    <xf numFmtId="0" fontId="0" fillId="0" borderId="33" xfId="0" applyBorder="1" applyAlignment="1">
      <alignment horizontal="left" vertical="center" wrapText="1" indent="1"/>
    </xf>
    <xf numFmtId="0" fontId="0" fillId="14" borderId="34" xfId="0" applyFill="1" applyBorder="1" applyAlignment="1">
      <alignment horizontal="left" vertical="center" wrapText="1" indent="1"/>
    </xf>
    <xf numFmtId="0" fontId="0" fillId="14" borderId="35" xfId="0" applyFill="1" applyBorder="1" applyAlignment="1">
      <alignment horizontal="left" vertical="center" wrapText="1" indent="1"/>
    </xf>
    <xf numFmtId="0" fontId="0" fillId="14" borderId="36" xfId="0" applyFill="1" applyBorder="1" applyAlignment="1">
      <alignment horizontal="left" vertical="center" wrapText="1" indent="1"/>
    </xf>
    <xf numFmtId="0" fontId="14" fillId="9" borderId="31" xfId="0" applyFont="1" applyFill="1" applyBorder="1" applyAlignment="1">
      <alignment horizontal="left" vertical="center" wrapText="1" indent="1"/>
    </xf>
    <xf numFmtId="0" fontId="19" fillId="15" borderId="37" xfId="0" applyFont="1" applyFill="1" applyBorder="1" applyAlignment="1">
      <alignment horizontal="center" vertical="center" wrapText="1"/>
    </xf>
    <xf numFmtId="0" fontId="19" fillId="15" borderId="38" xfId="0" applyFont="1" applyFill="1" applyBorder="1" applyAlignment="1">
      <alignment horizontal="center" vertical="center" wrapText="1"/>
    </xf>
    <xf numFmtId="0" fontId="19" fillId="15" borderId="39" xfId="0" applyFont="1" applyFill="1" applyBorder="1" applyAlignment="1">
      <alignment horizontal="center" vertical="center" wrapText="1"/>
    </xf>
    <xf numFmtId="0" fontId="9" fillId="9" borderId="18" xfId="0" applyFont="1" applyFill="1" applyBorder="1" applyAlignment="1">
      <alignment horizontal="left" vertical="center" wrapText="1" indent="1"/>
    </xf>
    <xf numFmtId="0" fontId="0" fillId="8" borderId="18" xfId="0" applyFill="1" applyBorder="1" applyAlignment="1">
      <alignment horizontal="left" vertical="center" indent="1"/>
    </xf>
    <xf numFmtId="0" fontId="5" fillId="8" borderId="40" xfId="0" applyFont="1" applyFill="1" applyBorder="1"/>
    <xf numFmtId="0" fontId="5" fillId="8" borderId="41" xfId="0" applyFont="1" applyFill="1" applyBorder="1"/>
    <xf numFmtId="0" fontId="5" fillId="8" borderId="42" xfId="0" applyFont="1" applyFill="1" applyBorder="1"/>
    <xf numFmtId="0" fontId="5" fillId="8" borderId="43" xfId="0" applyFont="1" applyFill="1" applyBorder="1"/>
    <xf numFmtId="0" fontId="1" fillId="16" borderId="0" xfId="0" applyFont="1" applyFill="1"/>
    <xf numFmtId="0" fontId="2" fillId="16" borderId="0" xfId="0" applyFont="1" applyFill="1"/>
    <xf numFmtId="0" fontId="0" fillId="16" borderId="0" xfId="0" applyFill="1"/>
    <xf numFmtId="0" fontId="2" fillId="16" borderId="0" xfId="0" applyFont="1" applyFill="1" applyAlignment="1">
      <alignment horizontal="left"/>
    </xf>
    <xf numFmtId="0" fontId="0" fillId="16" borderId="0" xfId="0" applyFill="1" applyAlignment="1">
      <alignment vertical="center"/>
    </xf>
    <xf numFmtId="0" fontId="23" fillId="18" borderId="0" xfId="0" applyFont="1" applyFill="1"/>
    <xf numFmtId="1" fontId="0" fillId="8" borderId="19" xfId="0" applyNumberFormat="1" applyFill="1" applyBorder="1" applyAlignment="1">
      <alignment vertical="center"/>
    </xf>
    <xf numFmtId="1" fontId="0" fillId="8" borderId="25" xfId="0" applyNumberFormat="1" applyFill="1" applyBorder="1" applyAlignment="1">
      <alignment vertical="center"/>
    </xf>
    <xf numFmtId="1" fontId="2" fillId="5" borderId="0" xfId="0" applyNumberFormat="1" applyFont="1" applyFill="1" applyAlignment="1">
      <alignment horizontal="right"/>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0" fillId="3" borderId="30" xfId="0" applyFill="1" applyBorder="1" applyAlignment="1">
      <alignment horizontal="left" vertical="center" wrapText="1"/>
    </xf>
    <xf numFmtId="0" fontId="22" fillId="3" borderId="44" xfId="0" applyFont="1" applyFill="1" applyBorder="1" applyAlignment="1">
      <alignment horizontal="left" vertical="center" wrapText="1"/>
    </xf>
    <xf numFmtId="0" fontId="0" fillId="3" borderId="45" xfId="0" applyFill="1" applyBorder="1" applyAlignment="1">
      <alignment horizontal="left" vertical="center" wrapText="1"/>
    </xf>
    <xf numFmtId="1" fontId="0" fillId="13" borderId="0" xfId="0" applyNumberFormat="1" applyFill="1"/>
    <xf numFmtId="1" fontId="3" fillId="5" borderId="23" xfId="0" applyNumberFormat="1" applyFont="1" applyFill="1" applyBorder="1" applyAlignment="1">
      <alignment horizontal="center" vertical="center"/>
    </xf>
    <xf numFmtId="0" fontId="14" fillId="9"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 fillId="13" borderId="0" xfId="0" applyFont="1" applyFill="1" applyAlignment="1">
      <alignment vertical="top"/>
    </xf>
    <xf numFmtId="0" fontId="0" fillId="3" borderId="0" xfId="0" applyFill="1" applyAlignment="1">
      <alignment horizontal="right" vertical="center"/>
    </xf>
    <xf numFmtId="1" fontId="0" fillId="3" borderId="0" xfId="0" applyNumberFormat="1" applyFill="1" applyAlignment="1">
      <alignment horizontal="right" vertical="center" indent="1"/>
    </xf>
    <xf numFmtId="0" fontId="0" fillId="3" borderId="0" xfId="0" applyFill="1" applyAlignment="1">
      <alignment horizontal="left" indent="11"/>
    </xf>
    <xf numFmtId="1" fontId="0" fillId="3" borderId="0" xfId="0" applyNumberFormat="1" applyFill="1" applyAlignment="1">
      <alignment horizontal="right" vertical="center"/>
    </xf>
    <xf numFmtId="0" fontId="0" fillId="3" borderId="0" xfId="0" applyFill="1"/>
    <xf numFmtId="0" fontId="0" fillId="3" borderId="0" xfId="0" applyFill="1" applyAlignment="1">
      <alignment horizontal="left" wrapText="1" indent="11"/>
    </xf>
    <xf numFmtId="1" fontId="0" fillId="3" borderId="0" xfId="0" applyNumberFormat="1" applyFill="1" applyAlignment="1">
      <alignment vertical="center"/>
    </xf>
    <xf numFmtId="1" fontId="0" fillId="3" borderId="0" xfId="0" applyNumberFormat="1" applyFill="1" applyAlignment="1">
      <alignment horizontal="right" indent="1"/>
    </xf>
    <xf numFmtId="0" fontId="2" fillId="5" borderId="0" xfId="0" applyFont="1" applyFill="1" applyAlignment="1">
      <alignment horizontal="center" vertical="center" textRotation="90" wrapText="1"/>
    </xf>
    <xf numFmtId="0" fontId="0" fillId="3" borderId="23" xfId="0" applyFill="1" applyBorder="1" applyAlignment="1">
      <alignment horizontal="center" vertical="center" wrapText="1"/>
    </xf>
    <xf numFmtId="0" fontId="0" fillId="3" borderId="23" xfId="0" applyFill="1" applyBorder="1" applyAlignment="1">
      <alignment horizontal="left" vertical="center" wrapText="1" indent="1"/>
    </xf>
    <xf numFmtId="0" fontId="24" fillId="20" borderId="23" xfId="0" applyFont="1" applyFill="1" applyBorder="1" applyAlignment="1">
      <alignment horizontal="left" vertical="center" wrapText="1" indent="1"/>
    </xf>
    <xf numFmtId="0" fontId="0" fillId="5" borderId="0" xfId="0" applyFill="1" applyAlignment="1">
      <alignment vertical="center"/>
    </xf>
    <xf numFmtId="0" fontId="0" fillId="8" borderId="0" xfId="0" applyFill="1" applyAlignment="1">
      <alignment vertical="center" wrapText="1"/>
    </xf>
    <xf numFmtId="0" fontId="0" fillId="8" borderId="0" xfId="0" applyFill="1" applyAlignment="1">
      <alignment vertical="center"/>
    </xf>
    <xf numFmtId="0" fontId="5" fillId="8" borderId="0" xfId="0" applyFont="1" applyFill="1"/>
    <xf numFmtId="0" fontId="14" fillId="8" borderId="1" xfId="0" applyFont="1" applyFill="1" applyBorder="1" applyAlignment="1">
      <alignment horizontal="center" vertical="center" wrapText="1"/>
    </xf>
    <xf numFmtId="0" fontId="10" fillId="3" borderId="54" xfId="0" applyFont="1" applyFill="1" applyBorder="1" applyAlignment="1">
      <alignment horizontal="left" vertical="center" wrapText="1"/>
    </xf>
    <xf numFmtId="0" fontId="15" fillId="9" borderId="53" xfId="0" applyFont="1" applyFill="1" applyBorder="1" applyAlignment="1">
      <alignment horizontal="center" vertical="center" wrapText="1"/>
    </xf>
    <xf numFmtId="1" fontId="16" fillId="2" borderId="26" xfId="0" applyNumberFormat="1" applyFont="1" applyFill="1" applyBorder="1" applyAlignment="1">
      <alignment horizontal="center" vertical="center"/>
    </xf>
    <xf numFmtId="0" fontId="0" fillId="3" borderId="55" xfId="0" applyFill="1" applyBorder="1" applyAlignment="1">
      <alignment horizontal="left" vertical="center" wrapText="1"/>
    </xf>
    <xf numFmtId="0" fontId="2" fillId="21" borderId="23" xfId="0" applyFont="1" applyFill="1" applyBorder="1" applyAlignment="1">
      <alignment horizontal="center" textRotation="90" wrapText="1"/>
    </xf>
    <xf numFmtId="0" fontId="11" fillId="21" borderId="23" xfId="0" applyFont="1" applyFill="1" applyBorder="1" applyAlignment="1">
      <alignment horizontal="center" textRotation="90" wrapText="1"/>
    </xf>
    <xf numFmtId="1" fontId="0" fillId="21" borderId="19" xfId="0" applyNumberFormat="1" applyFill="1" applyBorder="1" applyAlignment="1">
      <alignment horizontal="center" vertical="center"/>
    </xf>
    <xf numFmtId="1" fontId="0" fillId="21" borderId="19" xfId="0" applyNumberFormat="1" applyFill="1" applyBorder="1" applyAlignment="1">
      <alignment horizontal="center" vertical="center" wrapText="1"/>
    </xf>
    <xf numFmtId="1" fontId="0" fillId="21" borderId="25" xfId="0" applyNumberFormat="1" applyFill="1" applyBorder="1" applyAlignment="1">
      <alignment horizontal="center" vertical="center" wrapText="1"/>
    </xf>
    <xf numFmtId="0" fontId="26" fillId="0" borderId="56" xfId="0" applyFont="1" applyBorder="1" applyAlignment="1">
      <alignment textRotation="90" wrapText="1"/>
    </xf>
    <xf numFmtId="0" fontId="0" fillId="6" borderId="23" xfId="0" applyFill="1" applyBorder="1" applyAlignment="1">
      <alignment horizontal="center" vertical="center" textRotation="90" wrapText="1"/>
    </xf>
    <xf numFmtId="0" fontId="0" fillId="0" borderId="23" xfId="0" applyBorder="1" applyAlignment="1">
      <alignment horizontal="center" vertical="center" wrapText="1"/>
    </xf>
    <xf numFmtId="0" fontId="0" fillId="0" borderId="23" xfId="0" applyBorder="1" applyAlignment="1">
      <alignment horizontal="center" vertical="center" textRotation="90" wrapText="1"/>
    </xf>
    <xf numFmtId="0" fontId="0" fillId="6" borderId="23" xfId="0" applyFill="1" applyBorder="1" applyAlignment="1">
      <alignment horizontal="center" vertical="center" wrapText="1"/>
    </xf>
    <xf numFmtId="0" fontId="26" fillId="0" borderId="26" xfId="0" applyFont="1" applyBorder="1" applyAlignment="1">
      <alignment textRotation="90" wrapText="1"/>
    </xf>
    <xf numFmtId="0" fontId="26" fillId="6" borderId="26" xfId="0" applyFont="1" applyFill="1" applyBorder="1" applyAlignment="1">
      <alignment textRotation="90" wrapText="1"/>
    </xf>
    <xf numFmtId="0" fontId="0" fillId="5" borderId="23" xfId="0" applyFill="1" applyBorder="1" applyAlignment="1">
      <alignment horizontal="center" vertical="center" wrapText="1"/>
    </xf>
    <xf numFmtId="0" fontId="0" fillId="5" borderId="23" xfId="0" applyFill="1" applyBorder="1" applyAlignment="1">
      <alignment horizontal="center" vertical="center" textRotation="90" wrapText="1"/>
    </xf>
    <xf numFmtId="0" fontId="2" fillId="0" borderId="0" xfId="0" applyFont="1" applyAlignment="1">
      <alignment horizontal="left"/>
    </xf>
    <xf numFmtId="0" fontId="2" fillId="0" borderId="23" xfId="0" applyFont="1" applyBorder="1" applyAlignment="1">
      <alignment horizontal="center" textRotation="90" wrapText="1"/>
    </xf>
    <xf numFmtId="0" fontId="29" fillId="5" borderId="0" xfId="0" applyFont="1" applyFill="1" applyAlignment="1">
      <alignment horizontal="left" indent="1"/>
    </xf>
    <xf numFmtId="0" fontId="10" fillId="11" borderId="27" xfId="0" applyFont="1" applyFill="1" applyBorder="1" applyAlignment="1">
      <alignment vertical="center" wrapText="1"/>
    </xf>
    <xf numFmtId="0" fontId="10" fillId="11" borderId="28" xfId="0" applyFont="1" applyFill="1" applyBorder="1" applyAlignment="1">
      <alignment vertical="center" wrapText="1"/>
    </xf>
    <xf numFmtId="0" fontId="10" fillId="11" borderId="29" xfId="0" applyFont="1" applyFill="1" applyBorder="1" applyAlignment="1">
      <alignment vertical="center" wrapText="1"/>
    </xf>
    <xf numFmtId="0" fontId="10" fillId="11" borderId="30" xfId="0" applyFont="1" applyFill="1" applyBorder="1" applyAlignment="1">
      <alignment vertical="center" wrapText="1"/>
    </xf>
    <xf numFmtId="0" fontId="10" fillId="11" borderId="57" xfId="0" applyFont="1" applyFill="1" applyBorder="1" applyAlignment="1">
      <alignment vertical="center" wrapText="1"/>
    </xf>
    <xf numFmtId="0" fontId="10" fillId="11" borderId="47" xfId="0" applyFont="1" applyFill="1" applyBorder="1" applyAlignment="1">
      <alignment vertical="center" wrapText="1"/>
    </xf>
    <xf numFmtId="0" fontId="30" fillId="8" borderId="26" xfId="0" applyFont="1" applyFill="1" applyBorder="1" applyAlignment="1">
      <alignment horizontal="center" vertical="center" wrapText="1"/>
    </xf>
    <xf numFmtId="0" fontId="30" fillId="8" borderId="6" xfId="0" applyFont="1" applyFill="1" applyBorder="1" applyAlignment="1">
      <alignment horizontal="center" vertical="center"/>
    </xf>
    <xf numFmtId="0" fontId="0" fillId="4" borderId="23" xfId="0" applyFill="1" applyBorder="1" applyAlignment="1">
      <alignment horizontal="center" vertical="center" textRotation="90" wrapText="1"/>
    </xf>
    <xf numFmtId="0" fontId="0" fillId="7" borderId="23" xfId="0" applyFill="1" applyBorder="1" applyAlignment="1">
      <alignment horizontal="center" vertical="center" textRotation="90" wrapText="1"/>
    </xf>
    <xf numFmtId="0" fontId="0" fillId="7" borderId="23" xfId="0" applyFill="1" applyBorder="1" applyAlignment="1">
      <alignment horizontal="center" vertical="center" wrapText="1"/>
    </xf>
    <xf numFmtId="0" fontId="0" fillId="4" borderId="23" xfId="0" applyFill="1" applyBorder="1" applyAlignment="1">
      <alignment horizontal="center" vertical="center" wrapText="1"/>
    </xf>
    <xf numFmtId="0" fontId="26" fillId="7" borderId="26" xfId="0" applyFont="1" applyFill="1" applyBorder="1" applyAlignment="1">
      <alignment textRotation="90" wrapText="1"/>
    </xf>
    <xf numFmtId="0" fontId="1" fillId="0" borderId="0" xfId="0" applyFont="1" applyAlignment="1">
      <alignment horizontal="left" vertical="center"/>
    </xf>
    <xf numFmtId="0" fontId="25" fillId="19" borderId="0" xfId="0" applyFont="1" applyFill="1" applyAlignment="1">
      <alignment horizontal="left" vertical="center" wrapText="1" indent="2"/>
    </xf>
    <xf numFmtId="0" fontId="8" fillId="8" borderId="5" xfId="0" applyFont="1" applyFill="1" applyBorder="1" applyAlignment="1">
      <alignment horizontal="center" vertical="center" textRotation="90"/>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4" xfId="0" applyFill="1" applyBorder="1" applyAlignment="1">
      <alignment horizontal="left" wrapText="1" indent="1"/>
    </xf>
    <xf numFmtId="0" fontId="22" fillId="17" borderId="0" xfId="0" applyFont="1" applyFill="1" applyAlignment="1">
      <alignment horizontal="left" vertical="center" wrapText="1" indent="1"/>
    </xf>
    <xf numFmtId="0" fontId="0" fillId="17" borderId="0" xfId="0" applyFill="1" applyAlignment="1">
      <alignment horizontal="left" vertical="center" wrapText="1" indent="1"/>
    </xf>
    <xf numFmtId="0" fontId="21" fillId="16" borderId="0" xfId="1" applyFill="1" applyAlignment="1">
      <alignment horizontal="lef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 fillId="16" borderId="0" xfId="0" applyFont="1" applyFill="1" applyAlignment="1">
      <alignment horizontal="left" vertical="center" wrapText="1"/>
    </xf>
    <xf numFmtId="0" fontId="0" fillId="3" borderId="0" xfId="0" applyFill="1" applyAlignment="1">
      <alignment horizontal="left" vertical="center" wrapText="1"/>
    </xf>
    <xf numFmtId="0" fontId="0" fillId="3" borderId="0" xfId="0" applyFill="1" applyAlignment="1">
      <alignment horizontal="left"/>
    </xf>
    <xf numFmtId="1" fontId="0" fillId="3" borderId="0" xfId="0" applyNumberFormat="1" applyFill="1" applyAlignment="1">
      <alignment horizontal="left" vertical="center" wrapText="1"/>
    </xf>
    <xf numFmtId="0" fontId="18" fillId="16" borderId="0" xfId="0" applyFont="1" applyFill="1" applyAlignment="1">
      <alignment horizontal="center" vertical="center"/>
    </xf>
    <xf numFmtId="0" fontId="0" fillId="16" borderId="0" xfId="0" applyFill="1" applyAlignment="1">
      <alignment horizontal="left" vertical="center" wrapText="1" indent="1"/>
    </xf>
    <xf numFmtId="0" fontId="18" fillId="16" borderId="0" xfId="0" applyFont="1" applyFill="1" applyAlignment="1">
      <alignment horizontal="left" vertical="center"/>
    </xf>
    <xf numFmtId="0" fontId="2" fillId="19" borderId="52" xfId="0" applyFont="1" applyFill="1" applyBorder="1" applyAlignment="1">
      <alignment horizontal="center" vertical="center" textRotation="90" wrapText="1"/>
    </xf>
    <xf numFmtId="0" fontId="31"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66FF33"/>
      <color rgb="FF00FF00"/>
      <color rgb="FFDF5625"/>
      <color rgb="FFB8084F"/>
      <color rgb="FF530929"/>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350777911933785E-2"/>
          <c:y val="0.13414662906492456"/>
          <c:w val="0.74182782602656816"/>
          <c:h val="0.43169826190903493"/>
        </c:manualLayout>
      </c:layout>
      <c:pie3DChart>
        <c:varyColors val="1"/>
        <c:ser>
          <c:idx val="0"/>
          <c:order val="0"/>
          <c:dPt>
            <c:idx val="0"/>
            <c:bubble3D val="0"/>
            <c:spPr>
              <a:solidFill>
                <a:srgbClr val="B8084F"/>
              </a:solidFill>
              <a:ln>
                <a:noFill/>
              </a:ln>
              <a:effectLst/>
              <a:sp3d/>
            </c:spPr>
            <c:extLst>
              <c:ext xmlns:c16="http://schemas.microsoft.com/office/drawing/2014/chart" uri="{C3380CC4-5D6E-409C-BE32-E72D297353CC}">
                <c16:uniqueId val="{00000001-879A-4619-98B2-F216A02197DC}"/>
              </c:ext>
            </c:extLst>
          </c:dPt>
          <c:dPt>
            <c:idx val="1"/>
            <c:bubble3D val="0"/>
            <c:spPr>
              <a:solidFill>
                <a:schemeClr val="accent2">
                  <a:lumMod val="40000"/>
                  <a:lumOff val="60000"/>
                </a:schemeClr>
              </a:solidFill>
              <a:ln>
                <a:noFill/>
              </a:ln>
              <a:effectLst/>
              <a:sp3d/>
            </c:spPr>
            <c:extLst>
              <c:ext xmlns:c16="http://schemas.microsoft.com/office/drawing/2014/chart" uri="{C3380CC4-5D6E-409C-BE32-E72D297353CC}">
                <c16:uniqueId val="{00000002-879A-4619-98B2-F216A02197DC}"/>
              </c:ext>
            </c:extLst>
          </c:dPt>
          <c:dPt>
            <c:idx val="2"/>
            <c:bubble3D val="0"/>
            <c:spPr>
              <a:solidFill>
                <a:srgbClr val="DF5625"/>
              </a:solidFill>
              <a:ln>
                <a:solidFill>
                  <a:srgbClr val="DF5625"/>
                </a:solidFill>
              </a:ln>
              <a:effectLst/>
              <a:sp3d>
                <a:contourClr>
                  <a:srgbClr val="DF5625"/>
                </a:contourClr>
              </a:sp3d>
            </c:spPr>
            <c:extLst>
              <c:ext xmlns:c16="http://schemas.microsoft.com/office/drawing/2014/chart" uri="{C3380CC4-5D6E-409C-BE32-E72D297353CC}">
                <c16:uniqueId val="{00000003-879A-4619-98B2-F216A02197DC}"/>
              </c:ext>
            </c:extLst>
          </c:dPt>
          <c:dPt>
            <c:idx val="3"/>
            <c:bubble3D val="0"/>
            <c:spPr>
              <a:pattFill prst="wdUpDiag">
                <a:fgClr>
                  <a:srgbClr val="B8084F"/>
                </a:fgClr>
                <a:bgClr>
                  <a:schemeClr val="bg1"/>
                </a:bgClr>
              </a:pattFill>
              <a:ln>
                <a:noFill/>
              </a:ln>
              <a:effectLst/>
              <a:sp3d/>
            </c:spPr>
            <c:extLst>
              <c:ext xmlns:c16="http://schemas.microsoft.com/office/drawing/2014/chart" uri="{C3380CC4-5D6E-409C-BE32-E72D297353CC}">
                <c16:uniqueId val="{00000004-879A-4619-98B2-F216A02197DC}"/>
              </c:ext>
            </c:extLst>
          </c:dPt>
          <c:dPt>
            <c:idx val="4"/>
            <c:bubble3D val="0"/>
            <c:spPr>
              <a:solidFill>
                <a:schemeClr val="bg1">
                  <a:lumMod val="65000"/>
                </a:schemeClr>
              </a:solidFill>
              <a:ln>
                <a:noFill/>
              </a:ln>
              <a:effectLst/>
              <a:sp3d/>
            </c:spPr>
            <c:extLst>
              <c:ext xmlns:c16="http://schemas.microsoft.com/office/drawing/2014/chart" uri="{C3380CC4-5D6E-409C-BE32-E72D297353CC}">
                <c16:uniqueId val="{00000006-879A-4619-98B2-F216A02197DC}"/>
              </c:ext>
            </c:extLst>
          </c:dPt>
          <c:dPt>
            <c:idx val="5"/>
            <c:bubble3D val="0"/>
            <c:spPr>
              <a:solidFill>
                <a:schemeClr val="tx1">
                  <a:lumMod val="95000"/>
                  <a:lumOff val="5000"/>
                </a:schemeClr>
              </a:solidFill>
              <a:ln>
                <a:noFill/>
              </a:ln>
              <a:effectLst/>
              <a:sp3d/>
            </c:spPr>
            <c:extLst>
              <c:ext xmlns:c16="http://schemas.microsoft.com/office/drawing/2014/chart" uri="{C3380CC4-5D6E-409C-BE32-E72D297353CC}">
                <c16:uniqueId val="{00000007-879A-4619-98B2-F216A02197DC}"/>
              </c:ext>
            </c:extLst>
          </c:dPt>
          <c:dPt>
            <c:idx val="6"/>
            <c:bubble3D val="0"/>
            <c:spPr>
              <a:solidFill>
                <a:srgbClr val="00B0F0"/>
              </a:solidFill>
              <a:ln>
                <a:noFill/>
              </a:ln>
              <a:effectLst/>
              <a:sp3d/>
            </c:spPr>
            <c:extLst>
              <c:ext xmlns:c16="http://schemas.microsoft.com/office/drawing/2014/chart" uri="{C3380CC4-5D6E-409C-BE32-E72D297353CC}">
                <c16:uniqueId val="{00000008-879A-4619-98B2-F216A02197DC}"/>
              </c:ext>
            </c:extLst>
          </c:dPt>
          <c:dPt>
            <c:idx val="7"/>
            <c:bubble3D val="0"/>
            <c:spPr>
              <a:solidFill>
                <a:schemeClr val="accent6">
                  <a:lumMod val="75000"/>
                </a:schemeClr>
              </a:solidFill>
              <a:ln>
                <a:noFill/>
              </a:ln>
              <a:effectLst/>
              <a:sp3d/>
            </c:spPr>
            <c:extLst>
              <c:ext xmlns:c16="http://schemas.microsoft.com/office/drawing/2014/chart" uri="{C3380CC4-5D6E-409C-BE32-E72D297353CC}">
                <c16:uniqueId val="{00000009-879A-4619-98B2-F216A02197DC}"/>
              </c:ext>
            </c:extLst>
          </c:dPt>
          <c:dPt>
            <c:idx val="8"/>
            <c:bubble3D val="0"/>
            <c:spPr>
              <a:gradFill flip="none" rotWithShape="1">
                <a:gsLst>
                  <a:gs pos="18000">
                    <a:srgbClr val="B8084F"/>
                  </a:gs>
                  <a:gs pos="100000">
                    <a:schemeClr val="accent6">
                      <a:lumMod val="0"/>
                      <a:lumOff val="100000"/>
                    </a:schemeClr>
                  </a:gs>
                  <a:gs pos="68000">
                    <a:srgbClr val="00B050"/>
                  </a:gs>
                </a:gsLst>
                <a:path path="circle">
                  <a:fillToRect t="100000" r="100000"/>
                </a:path>
                <a:tileRect l="-100000" b="-100000"/>
              </a:gradFill>
              <a:ln>
                <a:noFill/>
              </a:ln>
              <a:effectLst/>
              <a:sp3d/>
            </c:spPr>
            <c:extLst>
              <c:ext xmlns:c16="http://schemas.microsoft.com/office/drawing/2014/chart" uri="{C3380CC4-5D6E-409C-BE32-E72D297353CC}">
                <c16:uniqueId val="{0000000A-879A-4619-98B2-F216A02197DC}"/>
              </c:ext>
            </c:extLst>
          </c:dPt>
          <c:dPt>
            <c:idx val="9"/>
            <c:bubble3D val="0"/>
            <c:explosion val="1"/>
            <c:spPr>
              <a:solidFill>
                <a:schemeClr val="accent4">
                  <a:lumMod val="40000"/>
                  <a:lumOff val="60000"/>
                </a:schemeClr>
              </a:solidFill>
              <a:ln>
                <a:noFill/>
              </a:ln>
              <a:effectLst/>
              <a:sp3d/>
            </c:spPr>
            <c:extLst>
              <c:ext xmlns:c16="http://schemas.microsoft.com/office/drawing/2014/chart" uri="{C3380CC4-5D6E-409C-BE32-E72D297353CC}">
                <c16:uniqueId val="{00000005-879A-4619-98B2-F216A02197DC}"/>
              </c:ext>
            </c:extLst>
          </c:dPt>
          <c:dPt>
            <c:idx val="10"/>
            <c:bubble3D val="0"/>
            <c:spPr>
              <a:solidFill>
                <a:srgbClr val="00B050"/>
              </a:solidFill>
              <a:ln>
                <a:noFill/>
              </a:ln>
              <a:effectLst/>
              <a:sp3d/>
            </c:spPr>
            <c:extLst>
              <c:ext xmlns:c16="http://schemas.microsoft.com/office/drawing/2014/chart" uri="{C3380CC4-5D6E-409C-BE32-E72D297353CC}">
                <c16:uniqueId val="{0000000B-879A-4619-98B2-F216A02197DC}"/>
              </c:ext>
            </c:extLst>
          </c:dPt>
          <c:cat>
            <c:strRef>
              <c:f>'OTJT breakdown &amp;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Lab work and surveying </c:v>
                </c:pt>
                <c:pt idx="7">
                  <c:v>Presentations</c:v>
                </c:pt>
                <c:pt idx="8">
                  <c:v>Work Based Project /  Applied Learning in the Work Place
- to meet Module Assessment</c:v>
                </c:pt>
                <c:pt idx="9">
                  <c:v>Time during working day to focus on assessment preparation</c:v>
                </c:pt>
                <c:pt idx="10">
                  <c:v>Employer-led Training activities (including experiential and project based learning)</c:v>
                </c:pt>
              </c:strCache>
            </c:strRef>
          </c:cat>
          <c:val>
            <c:numRef>
              <c:f>'OTJT breakdown &amp; Pie chart'!$M$2:$M$12</c:f>
              <c:numCache>
                <c:formatCode>0</c:formatCode>
                <c:ptCount val="11"/>
                <c:pt idx="0">
                  <c:v>71</c:v>
                </c:pt>
                <c:pt idx="1">
                  <c:v>54</c:v>
                </c:pt>
                <c:pt idx="2">
                  <c:v>0</c:v>
                </c:pt>
                <c:pt idx="3">
                  <c:v>0</c:v>
                </c:pt>
                <c:pt idx="4">
                  <c:v>3</c:v>
                </c:pt>
                <c:pt idx="5">
                  <c:v>0</c:v>
                </c:pt>
                <c:pt idx="6">
                  <c:v>38</c:v>
                </c:pt>
                <c:pt idx="7">
                  <c:v>1</c:v>
                </c:pt>
                <c:pt idx="8">
                  <c:v>0</c:v>
                </c:pt>
                <c:pt idx="9">
                  <c:v>125.29999999999998</c:v>
                </c:pt>
                <c:pt idx="10">
                  <c:v>125.29999999999998</c:v>
                </c:pt>
              </c:numCache>
            </c:numRef>
          </c:val>
          <c:extLst>
            <c:ext xmlns:c16="http://schemas.microsoft.com/office/drawing/2014/chart" uri="{C3380CC4-5D6E-409C-BE32-E72D297353CC}">
              <c16:uniqueId val="{00000000-879A-4619-98B2-F216A02197DC}"/>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44588</xdr:colOff>
      <xdr:row>14</xdr:row>
      <xdr:rowOff>74682</xdr:rowOff>
    </xdr:from>
    <xdr:to>
      <xdr:col>7</xdr:col>
      <xdr:colOff>4827794</xdr:colOff>
      <xdr:row>27</xdr:row>
      <xdr:rowOff>72473</xdr:rowOff>
    </xdr:to>
    <xdr:graphicFrame macro="">
      <xdr:nvGraphicFramePr>
        <xdr:cNvPr id="4" name="Chart 3">
          <a:extLst>
            <a:ext uri="{FF2B5EF4-FFF2-40B4-BE49-F238E27FC236}">
              <a16:creationId xmlns:a16="http://schemas.microsoft.com/office/drawing/2014/main" id="{F67D8DF1-DC94-1F48-5C3A-7A3DF0B71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 TargetMode="External"/><Relationship Id="rId1" Type="http://schemas.openxmlformats.org/officeDocument/2006/relationships/hyperlink" Target="https://www.instituteforapprenticeships.org/apprenticeship-standard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Y47"/>
  <sheetViews>
    <sheetView tabSelected="1" zoomScale="55" zoomScaleNormal="55" workbookViewId="0">
      <selection activeCell="C2" sqref="C2"/>
    </sheetView>
  </sheetViews>
  <sheetFormatPr defaultColWidth="8.7109375" defaultRowHeight="15" x14ac:dyDescent="0.25"/>
  <cols>
    <col min="2" max="2" width="4.7109375" customWidth="1"/>
    <col min="3" max="3" width="48.42578125" customWidth="1"/>
    <col min="4" max="4" width="11.42578125" customWidth="1"/>
    <col min="5" max="5" width="12.7109375" bestFit="1" customWidth="1"/>
    <col min="6" max="6" width="23.140625" customWidth="1"/>
    <col min="7" max="7" width="17.5703125" customWidth="1"/>
    <col min="8" max="8" width="11.42578125" customWidth="1"/>
    <col min="9" max="9" width="10.7109375" customWidth="1"/>
    <col min="10" max="20" width="7.42578125" customWidth="1"/>
    <col min="21" max="23" width="43" customWidth="1"/>
    <col min="24" max="24" width="18.28515625" style="2" customWidth="1"/>
    <col min="25" max="25" width="19" style="2" customWidth="1"/>
    <col min="26" max="26" width="14" style="2" customWidth="1"/>
    <col min="27" max="27" width="15.85546875" style="2" customWidth="1"/>
    <col min="28" max="28" width="18.7109375" style="2" customWidth="1"/>
    <col min="29" max="30" width="13.7109375" style="2" customWidth="1"/>
    <col min="31" max="31" width="13.5703125" style="2" customWidth="1"/>
    <col min="32" max="32" width="13.85546875" style="2" customWidth="1"/>
    <col min="33" max="33" width="19.28515625" style="2" customWidth="1"/>
    <col min="34" max="34" width="12.7109375" style="2" customWidth="1"/>
    <col min="35" max="35" width="15.85546875" style="2" customWidth="1"/>
    <col min="36" max="36" width="10.140625" style="2" customWidth="1"/>
    <col min="37" max="37" width="13.5703125" style="2" customWidth="1"/>
    <col min="38" max="38" width="17.28515625" style="2" customWidth="1"/>
    <col min="39" max="39" width="13" style="2" customWidth="1"/>
    <col min="40" max="40" width="14.140625" style="2" customWidth="1"/>
    <col min="41" max="41" width="20.42578125" style="2" customWidth="1"/>
    <col min="42" max="42" width="14.5703125" style="2" bestFit="1" customWidth="1"/>
    <col min="43" max="44" width="11.28515625" style="2" bestFit="1" customWidth="1"/>
    <col min="45" max="45" width="11.28515625" style="2" customWidth="1"/>
    <col min="46" max="46" width="9.7109375" style="2" customWidth="1"/>
  </cols>
  <sheetData>
    <row r="1" spans="1:51" ht="16.149999999999999"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3"/>
      <c r="AV1" s="3"/>
      <c r="AW1" s="3"/>
      <c r="AX1" s="3"/>
      <c r="AY1" s="3"/>
    </row>
    <row r="2" spans="1:51" s="1" customFormat="1" ht="37.5" customHeight="1" x14ac:dyDescent="0.3">
      <c r="A2" s="5"/>
      <c r="B2" s="5"/>
      <c r="C2" s="8" t="s">
        <v>0</v>
      </c>
      <c r="D2" s="121" t="s">
        <v>1</v>
      </c>
      <c r="E2" s="121"/>
      <c r="F2" s="121"/>
      <c r="G2" s="121"/>
      <c r="H2" s="47"/>
      <c r="I2" s="132" t="s">
        <v>2</v>
      </c>
      <c r="J2" s="132"/>
      <c r="K2" s="132"/>
      <c r="L2" s="132"/>
      <c r="M2" s="132"/>
      <c r="N2" s="132"/>
      <c r="O2" s="132"/>
      <c r="P2" s="132"/>
      <c r="Q2" s="132"/>
      <c r="R2" s="132"/>
      <c r="S2" s="132"/>
      <c r="T2" s="132"/>
      <c r="U2" s="132"/>
      <c r="V2" s="132"/>
      <c r="W2" s="132"/>
      <c r="X2" s="132"/>
      <c r="Y2" s="132"/>
      <c r="Z2" s="132"/>
      <c r="AA2" s="132"/>
      <c r="AB2" s="132"/>
      <c r="AC2" s="132"/>
      <c r="AD2" s="5"/>
      <c r="AE2" s="5"/>
      <c r="AF2" s="5"/>
      <c r="AG2" s="5"/>
      <c r="AH2" s="5"/>
      <c r="AI2" s="5"/>
      <c r="AJ2" s="5"/>
      <c r="AK2" s="5"/>
      <c r="AL2" s="5"/>
      <c r="AM2" s="5"/>
      <c r="AN2" s="5"/>
      <c r="AO2" s="5"/>
      <c r="AP2" s="5"/>
      <c r="AQ2" s="5"/>
      <c r="AR2" s="5"/>
      <c r="AS2" s="5"/>
      <c r="AT2" s="5"/>
      <c r="AU2" s="5"/>
      <c r="AV2" s="5"/>
      <c r="AW2" s="5"/>
      <c r="AX2" s="5"/>
      <c r="AY2" s="5"/>
    </row>
    <row r="3" spans="1:51" s="1" customFormat="1" ht="37.5" customHeight="1" x14ac:dyDescent="0.3">
      <c r="A3" s="5"/>
      <c r="B3" s="5"/>
      <c r="C3" s="9"/>
      <c r="D3" s="121"/>
      <c r="E3" s="121"/>
      <c r="F3" s="121"/>
      <c r="G3" s="121"/>
      <c r="H3" s="48"/>
      <c r="I3" s="132" t="s">
        <v>3</v>
      </c>
      <c r="J3" s="132"/>
      <c r="K3" s="132"/>
      <c r="L3" s="132"/>
      <c r="M3" s="132"/>
      <c r="N3" s="132"/>
      <c r="O3" s="132"/>
      <c r="P3" s="132"/>
      <c r="Q3" s="132"/>
      <c r="R3" s="132"/>
      <c r="S3" s="132"/>
      <c r="T3" s="132"/>
      <c r="U3" s="132"/>
      <c r="V3" s="132"/>
      <c r="W3" s="132"/>
      <c r="X3" s="132"/>
      <c r="Y3" s="132"/>
      <c r="Z3" s="132"/>
      <c r="AA3" s="132"/>
      <c r="AB3" s="132"/>
      <c r="AC3" s="132"/>
      <c r="AD3" s="5"/>
      <c r="AE3" s="5"/>
      <c r="AF3" s="5"/>
      <c r="AG3" s="5"/>
      <c r="AH3" s="5"/>
      <c r="AI3" s="5"/>
      <c r="AJ3" s="5"/>
      <c r="AK3" s="5"/>
      <c r="AL3" s="5"/>
      <c r="AM3" s="5"/>
      <c r="AN3" s="5"/>
      <c r="AO3" s="5"/>
      <c r="AP3" s="5"/>
      <c r="AQ3" s="5"/>
      <c r="AR3" s="5"/>
      <c r="AS3" s="5"/>
      <c r="AT3" s="5"/>
      <c r="AU3" s="5"/>
      <c r="AV3" s="5"/>
      <c r="AW3" s="5"/>
      <c r="AX3" s="5"/>
      <c r="AY3" s="5"/>
    </row>
    <row r="4" spans="1:51" s="1" customFormat="1" ht="25.5" customHeight="1" x14ac:dyDescent="0.3">
      <c r="A4" s="5"/>
      <c r="B4" s="5"/>
      <c r="C4" s="8" t="s">
        <v>4</v>
      </c>
      <c r="D4" s="9"/>
      <c r="E4" s="9"/>
      <c r="F4" s="9"/>
      <c r="G4" s="9"/>
      <c r="H4" s="9"/>
      <c r="I4" s="105">
        <v>4</v>
      </c>
      <c r="J4" s="10"/>
      <c r="K4" s="10"/>
      <c r="L4" s="10"/>
      <c r="M4" s="10"/>
      <c r="N4" s="10"/>
      <c r="O4" s="10"/>
      <c r="P4" s="10"/>
      <c r="Q4" s="10"/>
      <c r="R4" s="10"/>
      <c r="S4" s="10"/>
      <c r="T4" s="10"/>
      <c r="U4" s="10"/>
      <c r="V4" s="10"/>
      <c r="W4" s="10"/>
      <c r="X4" s="10"/>
      <c r="Y4" s="10"/>
      <c r="Z4" s="10"/>
      <c r="AA4" s="10"/>
      <c r="AB4" s="10"/>
      <c r="AC4" s="10"/>
      <c r="AD4" s="5"/>
      <c r="AE4" s="5"/>
      <c r="AF4" s="5"/>
      <c r="AG4" s="5"/>
      <c r="AH4" s="5"/>
      <c r="AI4" s="5"/>
      <c r="AJ4" s="5"/>
      <c r="AK4" s="5"/>
      <c r="AL4" s="5"/>
      <c r="AM4" s="5"/>
      <c r="AN4" s="5"/>
      <c r="AO4" s="5"/>
      <c r="AP4" s="5"/>
      <c r="AQ4" s="5"/>
      <c r="AR4" s="5"/>
      <c r="AS4" s="5"/>
      <c r="AT4" s="5"/>
      <c r="AU4" s="5"/>
      <c r="AV4" s="5"/>
      <c r="AW4" s="5"/>
      <c r="AX4" s="5"/>
      <c r="AY4" s="5"/>
    </row>
    <row r="5" spans="1:51" ht="25.5" customHeight="1" x14ac:dyDescent="0.3">
      <c r="A5" s="3"/>
      <c r="B5" s="3"/>
      <c r="C5" s="9"/>
      <c r="D5" s="9"/>
      <c r="E5" s="9"/>
      <c r="F5" s="9"/>
      <c r="G5" s="9"/>
      <c r="H5" s="9"/>
      <c r="I5" s="10"/>
      <c r="J5" s="10"/>
      <c r="K5" s="10"/>
      <c r="L5" s="10"/>
      <c r="M5" s="10"/>
      <c r="N5" s="10"/>
      <c r="O5" s="10"/>
      <c r="P5" s="10"/>
      <c r="Q5" s="10"/>
      <c r="R5" s="130" t="s">
        <v>5</v>
      </c>
      <c r="S5" s="131"/>
      <c r="T5" s="131"/>
      <c r="U5" s="131"/>
      <c r="V5" s="131"/>
      <c r="W5" s="131"/>
      <c r="X5" s="10"/>
      <c r="Y5" s="10"/>
      <c r="Z5" s="10"/>
      <c r="AA5" s="10"/>
      <c r="AB5" s="10"/>
      <c r="AC5" s="10"/>
      <c r="AD5" s="4"/>
      <c r="AE5" s="133" t="s">
        <v>6</v>
      </c>
      <c r="AF5" s="134"/>
      <c r="AG5" s="134"/>
      <c r="AH5" s="134"/>
      <c r="AI5" s="134"/>
      <c r="AJ5" s="134"/>
      <c r="AK5" s="134"/>
      <c r="AL5" s="134"/>
      <c r="AM5" s="134"/>
      <c r="AN5" s="135"/>
      <c r="AO5" s="4"/>
      <c r="AP5" s="4"/>
      <c r="AQ5" s="4"/>
      <c r="AR5" s="4"/>
      <c r="AS5" s="4"/>
      <c r="AT5" s="4"/>
      <c r="AU5" s="3"/>
      <c r="AV5" s="3"/>
      <c r="AW5" s="3"/>
      <c r="AX5" s="3"/>
      <c r="AY5" s="3"/>
    </row>
    <row r="6" spans="1:51" ht="25.5" customHeight="1" x14ac:dyDescent="0.3">
      <c r="A6" s="3"/>
      <c r="B6" s="3"/>
      <c r="C6" s="8" t="s">
        <v>7</v>
      </c>
      <c r="D6" s="8"/>
      <c r="E6" s="8"/>
      <c r="F6" s="8"/>
      <c r="G6" s="47"/>
      <c r="H6" s="47"/>
      <c r="I6" s="142" t="s">
        <v>8</v>
      </c>
      <c r="J6" s="142"/>
      <c r="K6" s="142"/>
      <c r="L6" s="142"/>
      <c r="M6" s="142"/>
      <c r="N6" s="142"/>
      <c r="O6" s="142"/>
      <c r="P6" s="49"/>
      <c r="Q6" s="49"/>
      <c r="R6" s="131"/>
      <c r="S6" s="131"/>
      <c r="T6" s="131"/>
      <c r="U6" s="131"/>
      <c r="V6" s="131"/>
      <c r="W6" s="131"/>
      <c r="X6" s="50"/>
      <c r="Y6" s="10"/>
      <c r="Z6" s="10"/>
      <c r="AA6" s="10"/>
      <c r="AB6" s="10"/>
      <c r="AC6" s="10"/>
      <c r="AD6" s="4"/>
      <c r="AE6" s="136" t="s">
        <v>9</v>
      </c>
      <c r="AF6" s="137"/>
      <c r="AG6" s="137"/>
      <c r="AH6" s="137"/>
      <c r="AI6" s="137"/>
      <c r="AJ6" s="137"/>
      <c r="AK6" s="137"/>
      <c r="AL6" s="137"/>
      <c r="AM6" s="137"/>
      <c r="AN6" s="138"/>
      <c r="AO6" s="4"/>
      <c r="AP6" s="4"/>
      <c r="AQ6" s="4"/>
      <c r="AR6" s="4"/>
      <c r="AS6" s="4"/>
      <c r="AT6" s="4"/>
      <c r="AU6" s="3"/>
      <c r="AV6" s="3"/>
      <c r="AW6" s="3"/>
      <c r="AX6" s="3"/>
      <c r="AY6" s="3"/>
    </row>
    <row r="7" spans="1:51" ht="25.5" customHeight="1" x14ac:dyDescent="0.3">
      <c r="A7" s="3"/>
      <c r="B7" s="3"/>
      <c r="C7" s="9"/>
      <c r="D7" s="9"/>
      <c r="E7" s="9"/>
      <c r="F7" s="9"/>
      <c r="G7" s="48"/>
      <c r="H7" s="48"/>
      <c r="I7" s="142"/>
      <c r="J7" s="142"/>
      <c r="K7" s="142"/>
      <c r="L7" s="142"/>
      <c r="M7" s="142"/>
      <c r="N7" s="142"/>
      <c r="O7" s="142"/>
      <c r="P7" s="49"/>
      <c r="Q7" s="49"/>
      <c r="R7" s="131"/>
      <c r="S7" s="131"/>
      <c r="T7" s="131"/>
      <c r="U7" s="131"/>
      <c r="V7" s="131"/>
      <c r="W7" s="131"/>
      <c r="X7" s="50"/>
      <c r="Y7" s="10"/>
      <c r="Z7" s="10"/>
      <c r="AA7" s="10"/>
      <c r="AB7" s="10"/>
      <c r="AC7" s="10"/>
      <c r="AD7" s="4"/>
      <c r="AE7" s="124" t="s">
        <v>10</v>
      </c>
      <c r="AF7" s="125"/>
      <c r="AG7" s="125"/>
      <c r="AH7" s="125"/>
      <c r="AI7" s="125"/>
      <c r="AJ7" s="125"/>
      <c r="AK7" s="125"/>
      <c r="AL7" s="125"/>
      <c r="AM7" s="125"/>
      <c r="AN7" s="126"/>
      <c r="AO7" s="4"/>
      <c r="AP7" s="4"/>
      <c r="AQ7" s="4"/>
      <c r="AR7" s="4"/>
      <c r="AS7" s="4"/>
      <c r="AT7" s="4"/>
      <c r="AU7" s="3"/>
      <c r="AV7" s="3"/>
      <c r="AW7" s="3"/>
      <c r="AX7" s="3"/>
      <c r="AY7" s="3"/>
    </row>
    <row r="8" spans="1:51" ht="25.5" customHeight="1" x14ac:dyDescent="0.3">
      <c r="A8" s="3"/>
      <c r="B8" s="3"/>
      <c r="C8" s="9"/>
      <c r="D8" s="9"/>
      <c r="E8" s="9"/>
      <c r="F8" s="9"/>
      <c r="G8" s="9"/>
      <c r="H8" s="9"/>
      <c r="I8" s="48"/>
      <c r="J8" s="48"/>
      <c r="K8" s="48"/>
      <c r="L8" s="48"/>
      <c r="M8" s="48"/>
      <c r="N8" s="48"/>
      <c r="O8" s="50"/>
      <c r="P8" s="50"/>
      <c r="Q8" s="50"/>
      <c r="R8" s="131"/>
      <c r="S8" s="131"/>
      <c r="T8" s="131"/>
      <c r="U8" s="131"/>
      <c r="V8" s="131"/>
      <c r="W8" s="131"/>
      <c r="X8" s="50"/>
      <c r="Y8" s="10"/>
      <c r="Z8" s="10"/>
      <c r="AA8" s="10"/>
      <c r="AB8" s="10"/>
      <c r="AC8" s="10"/>
      <c r="AD8" s="4"/>
      <c r="AE8" s="139" t="s">
        <v>11</v>
      </c>
      <c r="AF8" s="140"/>
      <c r="AG8" s="140"/>
      <c r="AH8" s="140"/>
      <c r="AI8" s="140"/>
      <c r="AJ8" s="140"/>
      <c r="AK8" s="140"/>
      <c r="AL8" s="140"/>
      <c r="AM8" s="140"/>
      <c r="AN8" s="141"/>
      <c r="AO8" s="4"/>
      <c r="AP8" s="4"/>
      <c r="AQ8" s="4"/>
      <c r="AR8" s="4"/>
      <c r="AS8" s="4"/>
      <c r="AT8" s="4"/>
      <c r="AU8" s="3"/>
      <c r="AV8" s="3"/>
      <c r="AW8" s="3"/>
      <c r="AX8" s="3"/>
      <c r="AY8" s="3"/>
    </row>
    <row r="9" spans="1:51" ht="25.5" customHeight="1" x14ac:dyDescent="0.4">
      <c r="A9" s="3"/>
      <c r="B9" s="3"/>
      <c r="C9" s="9" t="s">
        <v>12</v>
      </c>
      <c r="D9" s="9"/>
      <c r="E9" s="9"/>
      <c r="F9" s="9"/>
      <c r="G9" s="9"/>
      <c r="H9" s="9"/>
      <c r="I9" s="150">
        <v>18</v>
      </c>
      <c r="J9" s="107" t="s">
        <v>13</v>
      </c>
      <c r="K9" s="10"/>
      <c r="L9" s="10"/>
      <c r="M9" s="10"/>
      <c r="N9" s="10"/>
      <c r="O9" s="10"/>
      <c r="P9" s="10"/>
      <c r="Q9" s="10"/>
      <c r="R9" s="131"/>
      <c r="S9" s="131"/>
      <c r="T9" s="131"/>
      <c r="U9" s="131"/>
      <c r="V9" s="131"/>
      <c r="W9" s="131"/>
      <c r="X9" s="10"/>
      <c r="Y9" s="10"/>
      <c r="Z9" s="10"/>
      <c r="AA9" s="10"/>
      <c r="AB9" s="10"/>
      <c r="AC9" s="10"/>
      <c r="AD9" s="10"/>
      <c r="AE9" s="10"/>
      <c r="AF9" s="10"/>
      <c r="AG9" s="10"/>
      <c r="AH9" s="10"/>
      <c r="AI9" s="10"/>
      <c r="AJ9" s="10"/>
      <c r="AK9" s="10"/>
      <c r="AL9" s="10"/>
      <c r="AM9" s="10"/>
      <c r="AN9" s="10"/>
      <c r="AO9" s="10"/>
      <c r="AP9" s="10"/>
      <c r="AQ9" s="10"/>
      <c r="AR9" s="4"/>
      <c r="AS9" s="4"/>
      <c r="AT9" s="4"/>
      <c r="AU9" s="3"/>
      <c r="AV9" s="3"/>
      <c r="AW9" s="3"/>
      <c r="AX9" s="3"/>
      <c r="AY9" s="3"/>
    </row>
    <row r="10" spans="1:51" ht="25.5" customHeight="1" x14ac:dyDescent="0.3">
      <c r="A10" s="3"/>
      <c r="B10" s="3"/>
      <c r="C10" s="9" t="s">
        <v>14</v>
      </c>
      <c r="D10" s="9"/>
      <c r="E10" s="9"/>
      <c r="F10" s="9"/>
      <c r="G10" s="9"/>
      <c r="H10" s="9"/>
      <c r="I10" s="55">
        <f>46.4*6*I9/12</f>
        <v>417.59999999999997</v>
      </c>
      <c r="J10" s="9"/>
      <c r="K10" s="16"/>
      <c r="L10" s="16"/>
      <c r="M10" s="16"/>
      <c r="N10" s="16"/>
      <c r="O10" s="16"/>
      <c r="P10" s="16"/>
      <c r="Q10" s="16"/>
      <c r="R10" s="131"/>
      <c r="S10" s="131"/>
      <c r="T10" s="131"/>
      <c r="U10" s="131"/>
      <c r="V10" s="131"/>
      <c r="W10" s="131"/>
      <c r="X10" s="16"/>
      <c r="Y10" s="16"/>
      <c r="Z10" s="16"/>
      <c r="AA10" s="16"/>
      <c r="AB10" s="16"/>
      <c r="AC10" s="16"/>
      <c r="AD10" s="4"/>
      <c r="AE10" s="4"/>
      <c r="AF10" s="4"/>
      <c r="AG10" s="4"/>
      <c r="AH10" s="4"/>
      <c r="AI10" s="4"/>
      <c r="AJ10" s="4"/>
      <c r="AK10" s="4"/>
      <c r="AL10" s="4"/>
      <c r="AM10" s="4"/>
      <c r="AN10" s="4"/>
      <c r="AO10" s="4"/>
      <c r="AP10" s="4"/>
      <c r="AQ10" s="4"/>
      <c r="AR10" s="4"/>
      <c r="AS10" s="4"/>
      <c r="AT10" s="4"/>
      <c r="AU10" s="3"/>
      <c r="AV10" s="3"/>
      <c r="AW10" s="3"/>
      <c r="AX10" s="3"/>
      <c r="AY10" s="3"/>
    </row>
    <row r="11" spans="1:51" ht="25.5" customHeight="1" x14ac:dyDescent="0.3">
      <c r="A11" s="3"/>
      <c r="B11" s="3"/>
      <c r="C11" s="9" t="s">
        <v>15</v>
      </c>
      <c r="D11" s="9"/>
      <c r="E11" s="9"/>
      <c r="F11" s="9"/>
      <c r="G11" s="9"/>
      <c r="H11" s="9"/>
      <c r="I11" s="55">
        <f>I23</f>
        <v>417.6</v>
      </c>
      <c r="J11" s="20" t="s">
        <v>16</v>
      </c>
      <c r="K11" s="16"/>
      <c r="L11" s="16"/>
      <c r="M11" s="16"/>
      <c r="N11" s="16"/>
      <c r="O11" s="16"/>
      <c r="P11" s="16"/>
      <c r="Q11" s="16"/>
      <c r="R11" s="131"/>
      <c r="S11" s="131"/>
      <c r="T11" s="131"/>
      <c r="U11" s="131"/>
      <c r="V11" s="131"/>
      <c r="W11" s="131"/>
      <c r="X11" s="16"/>
      <c r="Y11" s="16"/>
      <c r="Z11" s="16"/>
      <c r="AA11" s="16"/>
      <c r="AB11" s="16"/>
      <c r="AC11" s="16"/>
      <c r="AD11" s="4"/>
      <c r="AE11" s="4"/>
      <c r="AF11" s="4"/>
      <c r="AG11" s="4"/>
      <c r="AH11" s="4"/>
      <c r="AI11" s="4"/>
      <c r="AJ11" s="4"/>
      <c r="AK11" s="4"/>
      <c r="AL11" s="4"/>
      <c r="AM11" s="4"/>
      <c r="AN11" s="4"/>
      <c r="AO11" s="4"/>
      <c r="AP11" s="4"/>
      <c r="AQ11" s="4"/>
      <c r="AR11" s="4"/>
      <c r="AS11" s="4"/>
      <c r="AT11" s="4"/>
      <c r="AU11" s="3"/>
      <c r="AV11" s="3"/>
      <c r="AW11" s="3"/>
      <c r="AX11" s="3"/>
      <c r="AY11" s="3"/>
    </row>
    <row r="12" spans="1:51" ht="21" customHeight="1" x14ac:dyDescent="0.25">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3"/>
      <c r="AV12" s="3"/>
      <c r="AW12" s="3"/>
      <c r="AX12" s="3"/>
      <c r="AY12" s="3"/>
    </row>
    <row r="13" spans="1:51" x14ac:dyDescent="0.25">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3"/>
      <c r="AV13" s="3"/>
      <c r="AW13" s="3"/>
      <c r="AX13" s="3"/>
      <c r="AY13" s="3"/>
    </row>
    <row r="14" spans="1:51" ht="306.75" customHeight="1" x14ac:dyDescent="0.25">
      <c r="A14" s="3"/>
      <c r="B14" s="3"/>
      <c r="C14" s="21" t="s">
        <v>17</v>
      </c>
      <c r="D14" s="12" t="s">
        <v>18</v>
      </c>
      <c r="E14" s="17" t="s">
        <v>19</v>
      </c>
      <c r="F14" s="17" t="s">
        <v>20</v>
      </c>
      <c r="G14" s="17" t="s">
        <v>21</v>
      </c>
      <c r="H14" s="18" t="s">
        <v>22</v>
      </c>
      <c r="I14" s="18" t="s">
        <v>23</v>
      </c>
      <c r="J14" s="91" t="s">
        <v>24</v>
      </c>
      <c r="K14" s="91" t="s">
        <v>25</v>
      </c>
      <c r="L14" s="91" t="s">
        <v>26</v>
      </c>
      <c r="M14" s="91" t="s">
        <v>27</v>
      </c>
      <c r="N14" s="92" t="s">
        <v>28</v>
      </c>
      <c r="O14" s="92" t="s">
        <v>29</v>
      </c>
      <c r="P14" s="91" t="s">
        <v>30</v>
      </c>
      <c r="Q14" s="91" t="s">
        <v>31</v>
      </c>
      <c r="R14" s="19" t="s">
        <v>32</v>
      </c>
      <c r="S14" s="19" t="s">
        <v>33</v>
      </c>
      <c r="T14" s="19" t="s">
        <v>34</v>
      </c>
      <c r="U14" s="127" t="s">
        <v>35</v>
      </c>
      <c r="V14" s="128"/>
      <c r="W14" s="129"/>
      <c r="X14" s="106" t="s">
        <v>36</v>
      </c>
      <c r="Y14" s="106" t="s">
        <v>37</v>
      </c>
      <c r="Z14" s="106" t="s">
        <v>38</v>
      </c>
      <c r="AA14" s="106" t="s">
        <v>39</v>
      </c>
      <c r="AB14" s="106" t="s">
        <v>40</v>
      </c>
      <c r="AC14" s="106" t="s">
        <v>41</v>
      </c>
      <c r="AD14" s="106" t="s">
        <v>42</v>
      </c>
      <c r="AE14" s="106" t="s">
        <v>43</v>
      </c>
      <c r="AF14" s="106" t="s">
        <v>36</v>
      </c>
      <c r="AG14" s="106" t="s">
        <v>44</v>
      </c>
      <c r="AH14" s="106" t="s">
        <v>45</v>
      </c>
      <c r="AI14" s="106" t="s">
        <v>46</v>
      </c>
      <c r="AJ14" s="106" t="s">
        <v>47</v>
      </c>
      <c r="AK14" s="106" t="s">
        <v>48</v>
      </c>
      <c r="AL14" s="106" t="s">
        <v>49</v>
      </c>
      <c r="AM14" s="106" t="s">
        <v>50</v>
      </c>
      <c r="AN14" s="106" t="s">
        <v>51</v>
      </c>
      <c r="AO14" s="106" t="s">
        <v>52</v>
      </c>
      <c r="AP14" s="106" t="s">
        <v>53</v>
      </c>
      <c r="AQ14" s="106" t="s">
        <v>54</v>
      </c>
      <c r="AR14" s="106" t="s">
        <v>55</v>
      </c>
      <c r="AS14" s="106" t="s">
        <v>56</v>
      </c>
      <c r="AT14" s="106" t="s">
        <v>57</v>
      </c>
      <c r="AU14" s="3"/>
      <c r="AV14" s="3"/>
      <c r="AW14" s="3"/>
      <c r="AX14" s="3"/>
      <c r="AY14" s="3"/>
    </row>
    <row r="15" spans="1:51" ht="23.65" customHeight="1" x14ac:dyDescent="0.25">
      <c r="A15" s="3"/>
      <c r="B15" s="3"/>
      <c r="C15" s="6"/>
      <c r="D15" s="11"/>
      <c r="E15" s="11"/>
      <c r="F15" s="11"/>
      <c r="G15" s="11"/>
      <c r="H15" s="11"/>
      <c r="I15" s="7"/>
      <c r="J15" s="7"/>
      <c r="K15" s="7"/>
      <c r="L15" s="7"/>
      <c r="M15" s="7"/>
      <c r="N15" s="7"/>
      <c r="O15" s="7"/>
      <c r="P15" s="7"/>
      <c r="Q15" s="7"/>
      <c r="R15" s="7"/>
      <c r="S15" s="7"/>
      <c r="T15" s="7"/>
      <c r="U15" s="22" t="s">
        <v>58</v>
      </c>
      <c r="V15" s="23" t="s">
        <v>59</v>
      </c>
      <c r="W15" s="23" t="s">
        <v>60</v>
      </c>
      <c r="X15" s="43"/>
      <c r="Y15" s="44"/>
      <c r="Z15" s="44"/>
      <c r="AA15" s="44"/>
      <c r="AB15" s="44"/>
      <c r="AC15" s="44"/>
      <c r="AD15" s="44"/>
      <c r="AE15" s="44"/>
      <c r="AF15" s="44"/>
      <c r="AG15" s="44"/>
      <c r="AH15" s="44"/>
      <c r="AI15" s="44"/>
      <c r="AJ15" s="44"/>
      <c r="AK15" s="44"/>
      <c r="AL15" s="44"/>
      <c r="AM15" s="44"/>
      <c r="AN15" s="44"/>
      <c r="AO15" s="44"/>
      <c r="AP15" s="44"/>
      <c r="AQ15" s="44"/>
      <c r="AR15" s="44"/>
      <c r="AS15" s="44"/>
      <c r="AT15" s="44"/>
      <c r="AU15" s="3"/>
      <c r="AV15" s="3"/>
      <c r="AW15" s="3"/>
      <c r="AX15" s="3"/>
      <c r="AY15" s="3"/>
    </row>
    <row r="16" spans="1:51" ht="168" customHeight="1" x14ac:dyDescent="0.25">
      <c r="A16" s="3"/>
      <c r="B16" s="123" t="s">
        <v>61</v>
      </c>
      <c r="C16" s="41" t="s">
        <v>62</v>
      </c>
      <c r="D16" s="13">
        <v>20</v>
      </c>
      <c r="E16" s="13">
        <v>1</v>
      </c>
      <c r="F16" s="13">
        <v>10</v>
      </c>
      <c r="G16" s="13"/>
      <c r="H16" s="13">
        <v>0</v>
      </c>
      <c r="I16" s="93">
        <f t="shared" ref="I16:I21" si="0">(($D16/(SUM($D$16:$D$22)))*($I$10))-H16</f>
        <v>69.599999999999994</v>
      </c>
      <c r="J16" s="94">
        <v>13</v>
      </c>
      <c r="K16" s="94"/>
      <c r="L16" s="94"/>
      <c r="M16" s="94"/>
      <c r="N16" s="94"/>
      <c r="O16" s="94"/>
      <c r="P16" s="94"/>
      <c r="Q16" s="94"/>
      <c r="R16" s="94"/>
      <c r="S16" s="94">
        <f>(I16-(SUM(J16:R16)))/2</f>
        <v>28.299999999999997</v>
      </c>
      <c r="T16" s="95">
        <f>(I16-(SUM(J16:R16)))/2</f>
        <v>28.299999999999997</v>
      </c>
      <c r="U16" s="108" t="s">
        <v>63</v>
      </c>
      <c r="V16" s="109" t="s">
        <v>64</v>
      </c>
      <c r="W16" s="58" t="s">
        <v>65</v>
      </c>
      <c r="X16" s="96"/>
      <c r="Y16" s="117"/>
      <c r="Z16" s="98"/>
      <c r="AA16" s="98"/>
      <c r="AB16" s="98"/>
      <c r="AC16" s="98"/>
      <c r="AD16" s="98"/>
      <c r="AE16" s="98"/>
      <c r="AF16" s="99"/>
      <c r="AG16" s="117"/>
      <c r="AH16" s="99"/>
      <c r="AI16" s="99"/>
      <c r="AJ16" s="99"/>
      <c r="AK16" s="99"/>
      <c r="AL16" s="99"/>
      <c r="AM16" s="99"/>
      <c r="AN16" s="97"/>
      <c r="AO16" s="100"/>
      <c r="AP16" s="97"/>
      <c r="AQ16" s="100"/>
      <c r="AR16" s="97"/>
      <c r="AS16" s="117"/>
      <c r="AT16" s="97"/>
      <c r="AU16" s="3"/>
      <c r="AV16" s="3"/>
      <c r="AW16" s="3"/>
      <c r="AX16" s="3"/>
      <c r="AY16" s="3"/>
    </row>
    <row r="17" spans="1:51" ht="109.15" customHeight="1" x14ac:dyDescent="0.25">
      <c r="A17" s="3"/>
      <c r="B17" s="123"/>
      <c r="C17" s="41" t="s">
        <v>66</v>
      </c>
      <c r="D17" s="13">
        <v>20</v>
      </c>
      <c r="E17" s="13">
        <v>1</v>
      </c>
      <c r="F17" s="13">
        <v>3</v>
      </c>
      <c r="G17" s="13"/>
      <c r="H17" s="13">
        <v>0</v>
      </c>
      <c r="I17" s="93">
        <f t="shared" si="0"/>
        <v>69.599999999999994</v>
      </c>
      <c r="J17" s="94">
        <v>12</v>
      </c>
      <c r="K17" s="94">
        <v>10</v>
      </c>
      <c r="L17" s="94"/>
      <c r="M17" s="94"/>
      <c r="N17" s="94"/>
      <c r="O17" s="94"/>
      <c r="P17" s="94"/>
      <c r="Q17" s="94"/>
      <c r="R17" s="94"/>
      <c r="S17" s="94">
        <f>(I17-(SUM(J17:R17)))/2</f>
        <v>23.799999999999997</v>
      </c>
      <c r="T17" s="95">
        <f>(I17-(SUM(J17:R17)))/2</f>
        <v>23.799999999999997</v>
      </c>
      <c r="U17" s="56" t="s">
        <v>67</v>
      </c>
      <c r="V17" s="57" t="s">
        <v>68</v>
      </c>
      <c r="W17" s="58" t="s">
        <v>69</v>
      </c>
      <c r="X17" s="101"/>
      <c r="Y17" s="98"/>
      <c r="Z17" s="99"/>
      <c r="AA17" s="98"/>
      <c r="AB17" s="98"/>
      <c r="AC17" s="97"/>
      <c r="AD17" s="99"/>
      <c r="AE17" s="99"/>
      <c r="AF17" s="99"/>
      <c r="AG17" s="98"/>
      <c r="AH17" s="99"/>
      <c r="AI17" s="99"/>
      <c r="AJ17" s="99"/>
      <c r="AK17" s="97"/>
      <c r="AL17" s="117"/>
      <c r="AM17" s="99"/>
      <c r="AN17" s="116"/>
      <c r="AO17" s="99"/>
      <c r="AP17" s="99"/>
      <c r="AQ17" s="99"/>
      <c r="AR17" s="97"/>
      <c r="AS17" s="118"/>
      <c r="AT17" s="119"/>
      <c r="AU17" s="3"/>
      <c r="AV17" s="3"/>
      <c r="AW17" s="3"/>
      <c r="AX17" s="3"/>
      <c r="AY17" s="3"/>
    </row>
    <row r="18" spans="1:51" ht="109.15" customHeight="1" x14ac:dyDescent="0.25">
      <c r="A18" s="3"/>
      <c r="B18" s="123"/>
      <c r="C18" s="41" t="s">
        <v>70</v>
      </c>
      <c r="D18" s="13">
        <v>20</v>
      </c>
      <c r="E18" s="13">
        <v>3</v>
      </c>
      <c r="F18" s="13">
        <v>9</v>
      </c>
      <c r="G18" s="13"/>
      <c r="H18" s="13">
        <v>0</v>
      </c>
      <c r="I18" s="93">
        <f t="shared" si="0"/>
        <v>69.599999999999994</v>
      </c>
      <c r="J18" s="94"/>
      <c r="K18" s="94"/>
      <c r="L18" s="94"/>
      <c r="M18" s="94"/>
      <c r="N18" s="94"/>
      <c r="O18" s="94"/>
      <c r="P18" s="94">
        <v>38</v>
      </c>
      <c r="Q18" s="94"/>
      <c r="R18" s="94"/>
      <c r="S18" s="94">
        <f t="shared" ref="S18:S21" si="1">(I18-(SUM(J18:R18)))/2</f>
        <v>15.799999999999997</v>
      </c>
      <c r="T18" s="95">
        <f t="shared" ref="T18:T21" si="2">(I18-(SUM(J18:R18)))/2</f>
        <v>15.799999999999997</v>
      </c>
      <c r="U18" s="59" t="s">
        <v>71</v>
      </c>
      <c r="V18" s="60" t="s">
        <v>72</v>
      </c>
      <c r="W18" s="61" t="s">
        <v>73</v>
      </c>
      <c r="X18" s="120"/>
      <c r="Y18" s="98"/>
      <c r="Z18" s="97"/>
      <c r="AA18" s="97"/>
      <c r="AB18" s="100"/>
      <c r="AC18" s="118"/>
      <c r="AD18" s="98"/>
      <c r="AE18" s="99"/>
      <c r="AF18" s="117"/>
      <c r="AG18" s="99"/>
      <c r="AH18" s="97"/>
      <c r="AI18" s="97"/>
      <c r="AJ18" s="97"/>
      <c r="AK18" s="117"/>
      <c r="AL18" s="99"/>
      <c r="AM18" s="99"/>
      <c r="AN18" s="117"/>
      <c r="AO18" s="100"/>
      <c r="AP18" s="99"/>
      <c r="AQ18" s="99"/>
      <c r="AR18" s="118"/>
      <c r="AS18" s="99"/>
      <c r="AT18" s="97"/>
      <c r="AU18" s="3"/>
      <c r="AV18" s="3"/>
      <c r="AW18" s="3"/>
      <c r="AX18" s="3"/>
      <c r="AY18" s="3"/>
    </row>
    <row r="19" spans="1:51" ht="109.15" customHeight="1" x14ac:dyDescent="0.25">
      <c r="A19" s="3"/>
      <c r="B19" s="123"/>
      <c r="C19" s="41" t="s">
        <v>74</v>
      </c>
      <c r="D19" s="13">
        <v>20</v>
      </c>
      <c r="E19" s="13">
        <v>7</v>
      </c>
      <c r="F19" s="13">
        <v>11</v>
      </c>
      <c r="G19" s="13"/>
      <c r="H19" s="13">
        <v>0</v>
      </c>
      <c r="I19" s="93">
        <f t="shared" si="0"/>
        <v>69.599999999999994</v>
      </c>
      <c r="J19" s="94"/>
      <c r="K19" s="94">
        <v>34</v>
      </c>
      <c r="L19" s="94"/>
      <c r="M19" s="94"/>
      <c r="N19" s="94"/>
      <c r="O19" s="94"/>
      <c r="P19" s="94"/>
      <c r="Q19" s="94"/>
      <c r="R19" s="94"/>
      <c r="S19" s="94">
        <f t="shared" ref="S19" si="3">(I19-(SUM(J19:R19)))/2</f>
        <v>17.799999999999997</v>
      </c>
      <c r="T19" s="95">
        <f t="shared" ref="T19" si="4">(I19-(SUM(J19:R19)))/2</f>
        <v>17.799999999999997</v>
      </c>
      <c r="U19" s="59" t="s">
        <v>75</v>
      </c>
      <c r="V19" s="60" t="s">
        <v>76</v>
      </c>
      <c r="W19" s="61" t="s">
        <v>77</v>
      </c>
      <c r="X19" s="102"/>
      <c r="Y19" s="98"/>
      <c r="Z19" s="100"/>
      <c r="AA19" s="97"/>
      <c r="AB19" s="100"/>
      <c r="AC19" s="100"/>
      <c r="AD19" s="98"/>
      <c r="AE19" s="99"/>
      <c r="AF19" s="97"/>
      <c r="AG19" s="99"/>
      <c r="AH19" s="100"/>
      <c r="AI19" s="100"/>
      <c r="AJ19" s="97"/>
      <c r="AK19" s="100"/>
      <c r="AL19" s="99"/>
      <c r="AM19" s="99"/>
      <c r="AN19" s="97"/>
      <c r="AO19" s="100"/>
      <c r="AP19" s="99"/>
      <c r="AQ19" s="98"/>
      <c r="AR19" s="100"/>
      <c r="AS19" s="99"/>
      <c r="AT19" s="97"/>
      <c r="AU19" s="3"/>
      <c r="AV19" s="3"/>
      <c r="AW19" s="3"/>
      <c r="AX19" s="3"/>
      <c r="AY19" s="3"/>
    </row>
    <row r="20" spans="1:51" ht="109.15" customHeight="1" x14ac:dyDescent="0.25">
      <c r="A20" s="3"/>
      <c r="B20" s="123"/>
      <c r="C20" s="41" t="s">
        <v>78</v>
      </c>
      <c r="D20" s="13">
        <v>20</v>
      </c>
      <c r="E20" s="13">
        <v>13</v>
      </c>
      <c r="F20" s="13">
        <v>17</v>
      </c>
      <c r="G20" s="13"/>
      <c r="H20" s="13">
        <v>0</v>
      </c>
      <c r="I20" s="93">
        <f t="shared" si="0"/>
        <v>69.599999999999994</v>
      </c>
      <c r="J20" s="94">
        <v>19</v>
      </c>
      <c r="K20" s="94">
        <v>10</v>
      </c>
      <c r="L20" s="94"/>
      <c r="M20" s="94"/>
      <c r="N20" s="94"/>
      <c r="O20" s="94"/>
      <c r="P20" s="94"/>
      <c r="Q20" s="94"/>
      <c r="R20" s="94"/>
      <c r="S20" s="94">
        <f t="shared" si="1"/>
        <v>20.299999999999997</v>
      </c>
      <c r="T20" s="95">
        <f t="shared" si="2"/>
        <v>20.299999999999997</v>
      </c>
      <c r="U20" s="108" t="s">
        <v>79</v>
      </c>
      <c r="V20" s="113" t="s">
        <v>80</v>
      </c>
      <c r="W20" s="112" t="s">
        <v>81</v>
      </c>
      <c r="X20" s="101"/>
      <c r="Y20" s="116"/>
      <c r="Z20" s="98"/>
      <c r="AA20" s="99"/>
      <c r="AB20" s="98"/>
      <c r="AC20" s="99"/>
      <c r="AD20" s="116"/>
      <c r="AE20" s="116"/>
      <c r="AF20" s="98"/>
      <c r="AG20" s="116"/>
      <c r="AH20" s="98"/>
      <c r="AI20" s="98"/>
      <c r="AJ20" s="98"/>
      <c r="AK20" s="116"/>
      <c r="AL20" s="116"/>
      <c r="AM20" s="116"/>
      <c r="AN20" s="97"/>
      <c r="AO20" s="99"/>
      <c r="AP20" s="99"/>
      <c r="AQ20" s="116"/>
      <c r="AR20" s="116"/>
      <c r="AS20" s="116"/>
      <c r="AT20" s="103"/>
      <c r="AU20" s="3"/>
      <c r="AV20" s="3"/>
      <c r="AW20" s="3"/>
      <c r="AX20" s="3"/>
      <c r="AY20" s="3"/>
    </row>
    <row r="21" spans="1:51" ht="109.15" customHeight="1" x14ac:dyDescent="0.25">
      <c r="A21" s="3"/>
      <c r="B21" s="123"/>
      <c r="C21" s="15" t="s">
        <v>82</v>
      </c>
      <c r="D21" s="13">
        <v>20</v>
      </c>
      <c r="E21" s="13">
        <v>13</v>
      </c>
      <c r="F21" s="13">
        <v>16</v>
      </c>
      <c r="G21" s="13"/>
      <c r="H21" s="13">
        <v>0</v>
      </c>
      <c r="I21" s="93">
        <f t="shared" si="0"/>
        <v>69.599999999999994</v>
      </c>
      <c r="J21" s="94">
        <v>27</v>
      </c>
      <c r="K21" s="94"/>
      <c r="L21" s="94"/>
      <c r="M21" s="94"/>
      <c r="N21" s="94">
        <v>3</v>
      </c>
      <c r="O21" s="94"/>
      <c r="P21" s="94"/>
      <c r="Q21" s="94">
        <v>1</v>
      </c>
      <c r="R21" s="94"/>
      <c r="S21" s="94">
        <f t="shared" si="1"/>
        <v>19.299999999999997</v>
      </c>
      <c r="T21" s="95">
        <f t="shared" si="2"/>
        <v>19.299999999999997</v>
      </c>
      <c r="U21" s="110" t="s">
        <v>83</v>
      </c>
      <c r="V21" s="111" t="s">
        <v>84</v>
      </c>
      <c r="W21" s="112" t="s">
        <v>85</v>
      </c>
      <c r="X21" s="101"/>
      <c r="Y21" s="99"/>
      <c r="Z21" s="99"/>
      <c r="AA21" s="99"/>
      <c r="AB21" s="99"/>
      <c r="AC21" s="116"/>
      <c r="AD21" s="116"/>
      <c r="AE21" s="99"/>
      <c r="AF21" s="99"/>
      <c r="AG21" s="99"/>
      <c r="AH21" s="99"/>
      <c r="AI21" s="116"/>
      <c r="AJ21" s="99"/>
      <c r="AK21" s="116"/>
      <c r="AL21" s="99"/>
      <c r="AM21" s="99"/>
      <c r="AN21" s="100"/>
      <c r="AO21" s="97"/>
      <c r="AP21" s="100"/>
      <c r="AQ21" s="97"/>
      <c r="AR21" s="97"/>
      <c r="AS21" s="97"/>
      <c r="AT21" s="104"/>
      <c r="AU21" s="3"/>
      <c r="AV21" s="3"/>
      <c r="AW21" s="3"/>
      <c r="AX21" s="3"/>
      <c r="AY21" s="3"/>
    </row>
    <row r="22" spans="1:51" ht="25.15" customHeight="1" x14ac:dyDescent="0.25">
      <c r="A22" s="3"/>
      <c r="B22" s="3"/>
      <c r="C22" s="42"/>
      <c r="D22" s="14"/>
      <c r="E22" s="14"/>
      <c r="F22" s="14"/>
      <c r="G22" s="14"/>
      <c r="H22" s="14"/>
      <c r="I22" s="53"/>
      <c r="J22" s="53"/>
      <c r="K22" s="53"/>
      <c r="L22" s="53"/>
      <c r="M22" s="53"/>
      <c r="N22" s="53"/>
      <c r="O22" s="53"/>
      <c r="P22" s="53"/>
      <c r="Q22" s="53"/>
      <c r="R22" s="53"/>
      <c r="S22" s="53"/>
      <c r="T22" s="54"/>
      <c r="U22" s="22"/>
      <c r="V22" s="23"/>
      <c r="W22" s="23"/>
      <c r="X22" s="45"/>
      <c r="Y22" s="46"/>
      <c r="Z22" s="46"/>
      <c r="AA22" s="46"/>
      <c r="AB22" s="46"/>
      <c r="AC22" s="46"/>
      <c r="AD22" s="46"/>
      <c r="AE22" s="46"/>
      <c r="AF22" s="46"/>
      <c r="AG22" s="46"/>
      <c r="AH22" s="46"/>
      <c r="AI22" s="46"/>
      <c r="AJ22" s="46"/>
      <c r="AK22" s="46"/>
      <c r="AL22" s="46"/>
      <c r="AM22" s="46"/>
      <c r="AN22" s="46"/>
      <c r="AO22" s="46"/>
      <c r="AP22" s="46"/>
      <c r="AQ22" s="46"/>
      <c r="AR22" s="46"/>
      <c r="AS22" s="46"/>
      <c r="AT22" s="46"/>
      <c r="AU22" s="3"/>
      <c r="AV22" s="3"/>
      <c r="AW22" s="3"/>
      <c r="AX22" s="3"/>
      <c r="AY22" s="3"/>
    </row>
    <row r="23" spans="1:51" ht="54" customHeight="1" x14ac:dyDescent="0.25">
      <c r="A23" s="3"/>
      <c r="B23" s="3"/>
      <c r="C23" s="83"/>
      <c r="D23" s="83"/>
      <c r="E23" s="83"/>
      <c r="F23" s="83"/>
      <c r="G23" s="83"/>
      <c r="H23" s="88">
        <f t="shared" ref="H23:T23" si="5">SUM(H16:H22)</f>
        <v>0</v>
      </c>
      <c r="I23" s="89">
        <f t="shared" si="5"/>
        <v>417.6</v>
      </c>
      <c r="J23" s="89">
        <f t="shared" si="5"/>
        <v>71</v>
      </c>
      <c r="K23" s="89">
        <f t="shared" si="5"/>
        <v>54</v>
      </c>
      <c r="L23" s="89">
        <f t="shared" si="5"/>
        <v>0</v>
      </c>
      <c r="M23" s="89">
        <f t="shared" si="5"/>
        <v>0</v>
      </c>
      <c r="N23" s="89">
        <f t="shared" si="5"/>
        <v>3</v>
      </c>
      <c r="O23" s="89">
        <f t="shared" si="5"/>
        <v>0</v>
      </c>
      <c r="P23" s="89">
        <f t="shared" si="5"/>
        <v>38</v>
      </c>
      <c r="Q23" s="89">
        <f t="shared" si="5"/>
        <v>1</v>
      </c>
      <c r="R23" s="89">
        <f t="shared" si="5"/>
        <v>0</v>
      </c>
      <c r="S23" s="89">
        <f t="shared" si="5"/>
        <v>125.29999999999998</v>
      </c>
      <c r="T23" s="89">
        <f t="shared" si="5"/>
        <v>125.29999999999998</v>
      </c>
      <c r="U23" s="114" t="s">
        <v>58</v>
      </c>
      <c r="V23" s="115" t="s">
        <v>59</v>
      </c>
      <c r="W23" s="115" t="s">
        <v>60</v>
      </c>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3"/>
      <c r="AV23" s="3"/>
      <c r="AW23" s="3"/>
      <c r="AX23" s="3"/>
      <c r="AY23" s="3"/>
    </row>
    <row r="24" spans="1:51" ht="20.100000000000001" customHeight="1" x14ac:dyDescent="0.25">
      <c r="A24" s="3"/>
      <c r="B24" s="3"/>
      <c r="C24" s="83"/>
      <c r="D24" s="83"/>
      <c r="E24" s="83"/>
      <c r="F24" s="83"/>
      <c r="G24" s="83"/>
      <c r="H24" s="83"/>
      <c r="I24" s="84"/>
      <c r="J24" s="84"/>
      <c r="K24" s="84"/>
      <c r="L24" s="84"/>
      <c r="M24" s="84"/>
      <c r="N24" s="84"/>
      <c r="O24" s="84"/>
      <c r="P24" s="84"/>
      <c r="Q24" s="84"/>
      <c r="R24" s="84"/>
      <c r="S24" s="84"/>
      <c r="T24" s="84"/>
      <c r="U24" s="86"/>
      <c r="V24" s="24"/>
      <c r="W24" s="24"/>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3"/>
      <c r="AV24" s="3"/>
      <c r="AW24" s="3"/>
      <c r="AX24" s="3"/>
      <c r="AY24" s="3"/>
    </row>
    <row r="25" spans="1:51" ht="59.1" customHeight="1" x14ac:dyDescent="0.25">
      <c r="A25" s="3"/>
      <c r="B25" s="3"/>
      <c r="C25" s="122" t="s">
        <v>86</v>
      </c>
      <c r="D25" s="122"/>
      <c r="E25" s="122"/>
      <c r="F25" s="122"/>
      <c r="G25" s="122"/>
      <c r="H25" s="83"/>
      <c r="I25" s="84"/>
      <c r="J25" s="84"/>
      <c r="K25" s="84"/>
      <c r="L25" s="84"/>
      <c r="M25" s="84"/>
      <c r="N25" s="84"/>
      <c r="O25" s="84"/>
      <c r="P25" s="84"/>
      <c r="Q25" s="84"/>
      <c r="R25" s="84"/>
      <c r="S25" s="84"/>
      <c r="T25" s="84"/>
      <c r="U25" s="87" t="s">
        <v>87</v>
      </c>
      <c r="V25" s="62" t="s">
        <v>88</v>
      </c>
      <c r="W25" s="90" t="s">
        <v>89</v>
      </c>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3"/>
      <c r="AV25" s="3"/>
      <c r="AW25" s="3"/>
      <c r="AX25" s="3"/>
      <c r="AY25" s="3"/>
    </row>
    <row r="26" spans="1:5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row>
    <row r="27" spans="1:51" ht="18.75" x14ac:dyDescent="0.25">
      <c r="A27" s="3"/>
      <c r="B27" s="3"/>
      <c r="C27" s="15" t="s">
        <v>90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row>
    <row r="28" spans="1:5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row>
    <row r="29" spans="1:5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row>
    <row r="30" spans="1:5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row>
    <row r="31" spans="1:5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row>
    <row r="32" spans="1:5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x14ac:dyDescent="0.25">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sheetData>
  <mergeCells count="12">
    <mergeCell ref="D2:G3"/>
    <mergeCell ref="C25:G25"/>
    <mergeCell ref="B16:B21"/>
    <mergeCell ref="AE7:AN7"/>
    <mergeCell ref="U14:W14"/>
    <mergeCell ref="R5:W11"/>
    <mergeCell ref="I2:AC2"/>
    <mergeCell ref="I3:AC3"/>
    <mergeCell ref="AE5:AN5"/>
    <mergeCell ref="AE6:AN6"/>
    <mergeCell ref="AE8:AN8"/>
    <mergeCell ref="I6:O7"/>
  </mergeCells>
  <phoneticPr fontId="4" type="noConversion"/>
  <hyperlinks>
    <hyperlink ref="I2:AC2" r:id="rId1" display="Insert Link to the Specific Apprenticeship Standard (located from the IfATE site: " xr:uid="{86FCA7A6-0143-4869-AB8A-A660629CCDE0}"/>
    <hyperlink ref="I3:AC3" r:id="rId2" display="Insert Link to the Specific Apprenticeship Standard (located from the IfATE site: " xr:uid="{B624024D-0DA6-4E8F-92E3-2C25A43ED4CE}"/>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3"/>
  <sheetViews>
    <sheetView zoomScale="50" zoomScaleNormal="50" workbookViewId="0">
      <selection activeCell="L15" sqref="L15"/>
    </sheetView>
  </sheetViews>
  <sheetFormatPr defaultColWidth="8.7109375" defaultRowHeight="15" x14ac:dyDescent="0.25"/>
  <cols>
    <col min="1" max="1" width="3.42578125" customWidth="1"/>
    <col min="2" max="3" width="11.42578125" customWidth="1"/>
    <col min="4" max="4" width="14.28515625" customWidth="1"/>
    <col min="5" max="5" width="3.42578125" customWidth="1"/>
    <col min="6" max="6" width="9.7109375" customWidth="1"/>
    <col min="7" max="7" width="11.42578125" customWidth="1"/>
    <col min="8" max="8" width="72.28515625" customWidth="1"/>
    <col min="9" max="9" width="10.42578125" customWidth="1"/>
    <col min="11" max="11" width="8.7109375" customWidth="1"/>
    <col min="12" max="12" width="72.7109375" customWidth="1"/>
  </cols>
  <sheetData>
    <row r="1" spans="1:15" ht="29.1" customHeight="1" x14ac:dyDescent="0.3">
      <c r="A1" s="3"/>
      <c r="B1" s="8" t="s">
        <v>91</v>
      </c>
      <c r="C1" s="8"/>
      <c r="D1" s="8"/>
      <c r="E1" s="8"/>
      <c r="F1" s="8" t="str">
        <f>'Training Plan-Template'!D2</f>
        <v>Construction and Design Technician: Barratt</v>
      </c>
      <c r="G1" s="3"/>
      <c r="H1" s="3"/>
      <c r="I1" s="3"/>
      <c r="J1" s="3"/>
      <c r="K1" s="26"/>
      <c r="L1" s="69" t="s">
        <v>92</v>
      </c>
      <c r="M1" s="27"/>
      <c r="N1" s="27"/>
      <c r="O1" s="27"/>
    </row>
    <row r="2" spans="1:15" ht="29.1" customHeight="1" x14ac:dyDescent="0.3">
      <c r="A2" s="3"/>
      <c r="B2" s="8" t="s">
        <v>7</v>
      </c>
      <c r="C2" s="8"/>
      <c r="D2" s="8"/>
      <c r="E2" s="8"/>
      <c r="F2" s="8" t="str">
        <f>'Training Plan-Template'!I6</f>
        <v>CertHE Professional Practice in Technical and Design Management</v>
      </c>
      <c r="G2" s="3"/>
      <c r="H2" s="3"/>
      <c r="I2" s="3"/>
      <c r="J2" s="3"/>
      <c r="K2" s="26"/>
      <c r="L2" s="27" t="str">
        <f>B8</f>
        <v>Campus Lectures (1 hour each)</v>
      </c>
      <c r="M2" s="63">
        <f>G8</f>
        <v>71</v>
      </c>
      <c r="N2" s="27"/>
      <c r="O2" s="27"/>
    </row>
    <row r="3" spans="1:15" ht="26.65" customHeight="1" x14ac:dyDescent="0.25">
      <c r="A3" s="3"/>
      <c r="B3" s="3"/>
      <c r="C3" s="3"/>
      <c r="D3" s="3"/>
      <c r="E3" s="3"/>
      <c r="F3" s="3"/>
      <c r="G3" s="3"/>
      <c r="H3" s="3"/>
      <c r="I3" s="3"/>
      <c r="J3" s="3"/>
      <c r="K3" s="26"/>
      <c r="L3" s="27" t="str">
        <f>B9</f>
        <v>Campus tutorial / seminar (1 hour each)</v>
      </c>
      <c r="M3" s="63">
        <f>G9</f>
        <v>54</v>
      </c>
      <c r="N3" s="27"/>
      <c r="O3" s="27"/>
    </row>
    <row r="4" spans="1:15" ht="39" customHeight="1" x14ac:dyDescent="0.25">
      <c r="A4" s="3"/>
      <c r="B4" s="52" t="s">
        <v>93</v>
      </c>
      <c r="C4" s="5"/>
      <c r="D4" s="5"/>
      <c r="E4" s="3"/>
      <c r="F4" s="64">
        <f>'Training Plan-Template'!I11</f>
        <v>417.6</v>
      </c>
      <c r="G4" s="3"/>
      <c r="H4" s="3"/>
      <c r="I4" s="3"/>
      <c r="J4" s="3"/>
      <c r="K4" s="26"/>
      <c r="L4" s="27" t="str">
        <f>B10</f>
        <v>Portfolio / KSB workshops</v>
      </c>
      <c r="M4" s="63">
        <f>G10</f>
        <v>0</v>
      </c>
      <c r="N4" s="27"/>
      <c r="O4" s="27"/>
    </row>
    <row r="5" spans="1:15" ht="39" customHeight="1" x14ac:dyDescent="0.25">
      <c r="A5" s="3"/>
      <c r="B5" s="52" t="s">
        <v>94</v>
      </c>
      <c r="C5" s="5"/>
      <c r="D5" s="5"/>
      <c r="E5" s="3"/>
      <c r="F5" s="64">
        <f>'Training Plan-Template'!H23</f>
        <v>0</v>
      </c>
      <c r="G5" s="3"/>
      <c r="H5" s="3"/>
      <c r="I5" s="3"/>
      <c r="J5" s="3"/>
      <c r="K5" s="26"/>
      <c r="L5" s="27" t="str">
        <f>B11</f>
        <v>On-line taught session (1 hour delivery)</v>
      </c>
      <c r="M5" s="63">
        <f>G11</f>
        <v>0</v>
      </c>
      <c r="N5" s="27"/>
      <c r="O5" s="27"/>
    </row>
    <row r="6" spans="1:15" ht="39" customHeight="1" x14ac:dyDescent="0.25">
      <c r="A6" s="3"/>
      <c r="B6" s="52" t="s">
        <v>95</v>
      </c>
      <c r="C6" s="5"/>
      <c r="D6" s="5"/>
      <c r="E6" s="3"/>
      <c r="F6" s="64">
        <f>F4-F5</f>
        <v>417.6</v>
      </c>
      <c r="G6" s="3"/>
      <c r="H6" s="3"/>
      <c r="I6" s="3"/>
      <c r="J6" s="3"/>
      <c r="K6" s="26"/>
      <c r="L6" s="27" t="str">
        <f>B12</f>
        <v xml:space="preserve">Timetabled student led working </v>
      </c>
      <c r="M6" s="63">
        <f>G12</f>
        <v>3</v>
      </c>
      <c r="N6" s="27"/>
      <c r="O6" s="27"/>
    </row>
    <row r="7" spans="1:15" ht="25.5" customHeight="1" x14ac:dyDescent="0.25">
      <c r="A7" s="3"/>
      <c r="B7" s="3"/>
      <c r="C7" s="3"/>
      <c r="D7" s="3"/>
      <c r="E7" s="3"/>
      <c r="F7" s="3"/>
      <c r="G7" s="3"/>
      <c r="H7" s="3"/>
      <c r="I7" s="3"/>
      <c r="J7" s="3"/>
      <c r="K7" s="26"/>
      <c r="L7" s="27" t="str">
        <f t="shared" ref="L7:M12" si="0">H8</f>
        <v>1:1 Supervision</v>
      </c>
      <c r="M7" s="63">
        <f t="shared" si="0"/>
        <v>0</v>
      </c>
      <c r="N7" s="27"/>
      <c r="O7" s="27"/>
    </row>
    <row r="8" spans="1:15" ht="39" customHeight="1" x14ac:dyDescent="0.25">
      <c r="A8" s="3"/>
      <c r="B8" s="143" t="str">
        <f>'Training Plan-Template'!J14</f>
        <v>Campus Lectures (1 hour each)</v>
      </c>
      <c r="C8" s="144"/>
      <c r="D8" s="144"/>
      <c r="E8" s="144"/>
      <c r="F8" s="70"/>
      <c r="G8" s="71">
        <f>'Training Plan-Template'!J23</f>
        <v>71</v>
      </c>
      <c r="H8" s="72" t="str">
        <f>'Training Plan-Template'!O14</f>
        <v>1:1 Supervision</v>
      </c>
      <c r="I8" s="73">
        <f>'Training Plan-Template'!O23</f>
        <v>0</v>
      </c>
      <c r="J8" s="74"/>
      <c r="K8" s="26"/>
      <c r="L8" s="27" t="str">
        <f t="shared" si="0"/>
        <v xml:space="preserve">Lab work and surveying </v>
      </c>
      <c r="M8" s="63">
        <f t="shared" si="0"/>
        <v>38</v>
      </c>
      <c r="N8" s="27"/>
      <c r="O8" s="27"/>
    </row>
    <row r="9" spans="1:15" ht="39" customHeight="1" x14ac:dyDescent="0.25">
      <c r="A9" s="3"/>
      <c r="B9" s="143" t="str">
        <f>'Training Plan-Template'!K14</f>
        <v>Campus tutorial / seminar (1 hour each)</v>
      </c>
      <c r="C9" s="144"/>
      <c r="D9" s="144"/>
      <c r="E9" s="144"/>
      <c r="F9" s="74"/>
      <c r="G9" s="71">
        <f>'Training Plan-Template'!K23</f>
        <v>54</v>
      </c>
      <c r="H9" s="72" t="str">
        <f>'Training Plan-Template'!P14</f>
        <v xml:space="preserve">Lab work and surveying </v>
      </c>
      <c r="I9" s="73">
        <f>'Training Plan-Template'!P23</f>
        <v>38</v>
      </c>
      <c r="J9" s="74"/>
      <c r="K9" s="26"/>
      <c r="L9" s="27" t="str">
        <f t="shared" si="0"/>
        <v>Presentations</v>
      </c>
      <c r="M9" s="63">
        <f t="shared" si="0"/>
        <v>1</v>
      </c>
      <c r="N9" s="27"/>
      <c r="O9" s="27"/>
    </row>
    <row r="10" spans="1:15" ht="39" customHeight="1" x14ac:dyDescent="0.25">
      <c r="A10" s="3"/>
      <c r="B10" s="143" t="str">
        <f>'Training Plan-Template'!L14</f>
        <v>Portfolio / KSB workshops</v>
      </c>
      <c r="C10" s="144"/>
      <c r="D10" s="144"/>
      <c r="E10" s="144"/>
      <c r="F10" s="74"/>
      <c r="G10" s="71">
        <f>'Training Plan-Template'!L23</f>
        <v>0</v>
      </c>
      <c r="H10" s="72" t="str">
        <f>'Training Plan-Template'!Q14</f>
        <v>Presentations</v>
      </c>
      <c r="I10" s="73">
        <f>'Training Plan-Template'!Q23</f>
        <v>1</v>
      </c>
      <c r="J10" s="74"/>
      <c r="K10" s="26"/>
      <c r="L10" s="27" t="str">
        <f t="shared" si="0"/>
        <v>Work Based Project /  Applied Learning in the Work Place
- to meet Module Assessment</v>
      </c>
      <c r="M10" s="63">
        <f t="shared" si="0"/>
        <v>0</v>
      </c>
      <c r="N10" s="27"/>
      <c r="O10" s="27"/>
    </row>
    <row r="11" spans="1:15" ht="39" customHeight="1" x14ac:dyDescent="0.25">
      <c r="A11" s="3"/>
      <c r="B11" s="143" t="str">
        <f>'Training Plan-Template'!M14</f>
        <v>On-line taught session (1 hour delivery)</v>
      </c>
      <c r="C11" s="144"/>
      <c r="D11" s="144"/>
      <c r="E11" s="144"/>
      <c r="F11" s="74"/>
      <c r="G11" s="71">
        <f>'Training Plan-Template'!M23</f>
        <v>0</v>
      </c>
      <c r="H11" s="75" t="str">
        <f>'Training Plan-Template'!R14</f>
        <v>Work Based Project /  Applied Learning in the Work Place
- to meet Module Assessment</v>
      </c>
      <c r="I11" s="73">
        <f>'Training Plan-Template'!R23</f>
        <v>0</v>
      </c>
      <c r="J11" s="74"/>
      <c r="K11" s="26"/>
      <c r="L11" s="27" t="str">
        <f t="shared" si="0"/>
        <v>Time during working day to focus on assessment preparation</v>
      </c>
      <c r="M11" s="63">
        <f t="shared" si="0"/>
        <v>125.29999999999998</v>
      </c>
      <c r="N11" s="27"/>
      <c r="O11" s="27"/>
    </row>
    <row r="12" spans="1:15" ht="39" customHeight="1" x14ac:dyDescent="0.25">
      <c r="A12" s="3"/>
      <c r="B12" s="145" t="str">
        <f>'Training Plan-Template'!N14</f>
        <v xml:space="preserve">Timetabled student led working </v>
      </c>
      <c r="C12" s="144"/>
      <c r="D12" s="144"/>
      <c r="E12" s="144"/>
      <c r="F12" s="74"/>
      <c r="G12" s="71">
        <f>'Training Plan-Template'!N23</f>
        <v>3</v>
      </c>
      <c r="H12" s="72" t="str">
        <f>'Training Plan-Template'!S14</f>
        <v>Time during working day to focus on assessment preparation</v>
      </c>
      <c r="I12" s="76">
        <f>'Training Plan-Template'!S23</f>
        <v>125.29999999999998</v>
      </c>
      <c r="J12" s="74"/>
      <c r="K12" s="26"/>
      <c r="L12" s="27" t="str">
        <f t="shared" si="0"/>
        <v>Employer-led Training activities (including experiential and project based learning)</v>
      </c>
      <c r="M12" s="63">
        <f t="shared" si="0"/>
        <v>125.29999999999998</v>
      </c>
      <c r="N12" s="27"/>
      <c r="O12" s="27"/>
    </row>
    <row r="13" spans="1:15" ht="39" customHeight="1" x14ac:dyDescent="0.25">
      <c r="A13" s="3"/>
      <c r="B13" s="143"/>
      <c r="C13" s="144"/>
      <c r="D13" s="144"/>
      <c r="E13" s="144"/>
      <c r="F13" s="74"/>
      <c r="G13" s="77"/>
      <c r="H13" s="75" t="str">
        <f>'Training Plan-Template'!T14</f>
        <v>Employer-led Training activities (including experiential and project based learning)</v>
      </c>
      <c r="I13" s="76">
        <f>'Training Plan-Template'!T23</f>
        <v>125.29999999999998</v>
      </c>
      <c r="J13" s="74"/>
      <c r="K13" s="26"/>
      <c r="L13" s="27"/>
      <c r="M13" s="27"/>
      <c r="N13" s="27"/>
      <c r="O13" s="27"/>
    </row>
    <row r="14" spans="1:15" ht="21" customHeight="1" x14ac:dyDescent="0.25">
      <c r="A14" s="3"/>
      <c r="B14" s="74"/>
      <c r="C14" s="74"/>
      <c r="D14" s="74"/>
      <c r="E14" s="74"/>
      <c r="F14" s="74"/>
      <c r="G14" s="77"/>
      <c r="H14" s="74"/>
      <c r="I14" s="74"/>
      <c r="J14" s="74"/>
      <c r="K14" s="26"/>
      <c r="L14" s="28"/>
      <c r="M14" s="27"/>
      <c r="N14" s="27"/>
      <c r="O14" s="27"/>
    </row>
    <row r="15" spans="1:15" ht="305.64999999999998" customHeight="1" x14ac:dyDescent="0.25">
      <c r="A15" s="3"/>
      <c r="B15" s="3"/>
      <c r="C15" s="3"/>
      <c r="D15" s="3"/>
      <c r="E15" s="3"/>
      <c r="F15" s="3"/>
      <c r="G15" s="25"/>
      <c r="H15" s="3"/>
      <c r="I15" s="3"/>
      <c r="J15" s="3"/>
      <c r="K15" s="26"/>
      <c r="L15" s="28" t="s">
        <v>96</v>
      </c>
      <c r="M15" s="27"/>
      <c r="N15" s="27"/>
      <c r="O15" s="27"/>
    </row>
    <row r="16" spans="1:15" x14ac:dyDescent="0.25">
      <c r="A16" s="3"/>
      <c r="B16" s="3"/>
      <c r="C16" s="3"/>
      <c r="D16" s="3"/>
      <c r="E16" s="3"/>
      <c r="F16" s="3"/>
      <c r="G16" s="3"/>
      <c r="H16" s="3"/>
      <c r="I16" s="3"/>
      <c r="J16" s="3"/>
      <c r="K16" s="26"/>
      <c r="L16" s="27"/>
      <c r="M16" s="27"/>
      <c r="N16" s="27"/>
      <c r="O16" s="27"/>
    </row>
    <row r="17" spans="1:15" x14ac:dyDescent="0.25">
      <c r="A17" s="3"/>
      <c r="B17" s="3"/>
      <c r="C17" s="3"/>
      <c r="D17" s="3"/>
      <c r="E17" s="3"/>
      <c r="F17" s="3"/>
      <c r="G17" s="3"/>
      <c r="H17" s="3"/>
      <c r="I17" s="3"/>
      <c r="J17" s="3"/>
      <c r="K17" s="26"/>
      <c r="L17" s="27"/>
      <c r="M17" s="27"/>
      <c r="N17" s="27"/>
      <c r="O17" s="27"/>
    </row>
    <row r="18" spans="1:15" x14ac:dyDescent="0.25">
      <c r="A18" s="3"/>
      <c r="B18" s="3"/>
      <c r="C18" s="3"/>
      <c r="D18" s="3"/>
      <c r="E18" s="3"/>
      <c r="F18" s="3"/>
      <c r="G18" s="3"/>
      <c r="H18" s="3"/>
      <c r="I18" s="3"/>
      <c r="J18" s="3"/>
      <c r="K18" s="26"/>
      <c r="L18" s="27"/>
      <c r="M18" s="27"/>
      <c r="N18" s="27"/>
      <c r="O18" s="27"/>
    </row>
    <row r="19" spans="1:15" x14ac:dyDescent="0.25">
      <c r="A19" s="3"/>
      <c r="B19" s="3"/>
      <c r="C19" s="3"/>
      <c r="D19" s="3"/>
      <c r="E19" s="3"/>
      <c r="F19" s="3"/>
      <c r="G19" s="3"/>
      <c r="H19" s="3"/>
      <c r="I19" s="3"/>
      <c r="J19" s="3"/>
      <c r="K19" s="26"/>
      <c r="L19" s="27"/>
      <c r="M19" s="27"/>
      <c r="N19" s="27"/>
      <c r="O19" s="27"/>
    </row>
    <row r="20" spans="1:15" x14ac:dyDescent="0.25">
      <c r="A20" s="3"/>
      <c r="B20" s="3"/>
      <c r="C20" s="3"/>
      <c r="D20" s="3"/>
      <c r="E20" s="3"/>
      <c r="F20" s="3"/>
      <c r="G20" s="3"/>
      <c r="H20" s="3"/>
      <c r="I20" s="3"/>
      <c r="J20" s="3"/>
      <c r="K20" s="26"/>
      <c r="L20" s="27"/>
      <c r="M20" s="27"/>
      <c r="N20" s="27"/>
      <c r="O20" s="27"/>
    </row>
    <row r="21" spans="1:15" x14ac:dyDescent="0.25">
      <c r="A21" s="3"/>
      <c r="B21" s="3"/>
      <c r="C21" s="3"/>
      <c r="D21" s="3"/>
      <c r="E21" s="3"/>
      <c r="F21" s="3"/>
      <c r="G21" s="3"/>
      <c r="H21" s="3"/>
      <c r="I21" s="3"/>
      <c r="J21" s="3"/>
      <c r="K21" s="26"/>
      <c r="L21" s="27"/>
      <c r="M21" s="27"/>
      <c r="N21" s="27"/>
      <c r="O21" s="27"/>
    </row>
    <row r="22" spans="1:15" x14ac:dyDescent="0.25">
      <c r="A22" s="3"/>
      <c r="B22" s="3"/>
      <c r="C22" s="3"/>
      <c r="D22" s="3"/>
      <c r="E22" s="3"/>
      <c r="F22" s="3"/>
      <c r="G22" s="3"/>
      <c r="H22" s="3"/>
      <c r="I22" s="3"/>
      <c r="J22" s="3"/>
      <c r="K22" s="26"/>
      <c r="L22" s="27"/>
      <c r="M22" s="27"/>
      <c r="N22" s="27"/>
      <c r="O22" s="27"/>
    </row>
    <row r="23" spans="1:15" x14ac:dyDescent="0.25">
      <c r="A23" s="3"/>
      <c r="B23" s="3"/>
      <c r="C23" s="3"/>
      <c r="D23" s="3"/>
      <c r="E23" s="3"/>
      <c r="F23" s="3"/>
      <c r="G23" s="3"/>
      <c r="H23" s="3"/>
      <c r="I23" s="3"/>
      <c r="J23" s="3"/>
      <c r="K23" s="26"/>
      <c r="L23" s="27"/>
      <c r="M23" s="27"/>
      <c r="N23" s="27"/>
      <c r="O23" s="27"/>
    </row>
    <row r="24" spans="1:15" x14ac:dyDescent="0.25">
      <c r="A24" s="3"/>
      <c r="B24" s="3"/>
      <c r="C24" s="3"/>
      <c r="D24" s="3"/>
      <c r="E24" s="3"/>
      <c r="F24" s="3"/>
      <c r="G24" s="3"/>
      <c r="H24" s="3"/>
      <c r="I24" s="3"/>
      <c r="J24" s="3"/>
      <c r="K24" s="26"/>
      <c r="L24" s="27"/>
      <c r="M24" s="27"/>
      <c r="N24" s="27"/>
      <c r="O24" s="27"/>
    </row>
    <row r="25" spans="1:15" x14ac:dyDescent="0.25">
      <c r="A25" s="3"/>
      <c r="B25" s="3"/>
      <c r="C25" s="3"/>
      <c r="D25" s="3"/>
      <c r="E25" s="3"/>
      <c r="F25" s="3"/>
      <c r="G25" s="3"/>
      <c r="H25" s="3"/>
      <c r="I25" s="3"/>
      <c r="J25" s="3"/>
      <c r="K25" s="26"/>
      <c r="L25" s="27"/>
      <c r="M25" s="27"/>
      <c r="N25" s="27"/>
      <c r="O25" s="27"/>
    </row>
    <row r="26" spans="1:15" x14ac:dyDescent="0.25">
      <c r="A26" s="3"/>
      <c r="B26" s="3"/>
      <c r="C26" s="3"/>
      <c r="D26" s="3"/>
      <c r="E26" s="3"/>
      <c r="F26" s="3"/>
      <c r="G26" s="3"/>
      <c r="H26" s="3"/>
      <c r="I26" s="3"/>
      <c r="J26" s="3"/>
      <c r="K26" s="26"/>
      <c r="L26" s="27"/>
      <c r="M26" s="27"/>
      <c r="N26" s="27"/>
      <c r="O26" s="27"/>
    </row>
    <row r="27" spans="1:15" x14ac:dyDescent="0.25">
      <c r="A27" s="3"/>
      <c r="B27" s="3"/>
      <c r="C27" s="3"/>
      <c r="D27" s="3"/>
      <c r="E27" s="3"/>
      <c r="F27" s="3"/>
      <c r="G27" s="3"/>
      <c r="H27" s="3"/>
      <c r="I27" s="3"/>
      <c r="J27" s="3"/>
      <c r="K27" s="26"/>
      <c r="L27" s="27"/>
      <c r="M27" s="27"/>
      <c r="N27" s="27"/>
      <c r="O27" s="27"/>
    </row>
    <row r="28" spans="1:15" x14ac:dyDescent="0.25">
      <c r="A28" s="3"/>
      <c r="B28" s="3"/>
      <c r="C28" s="3"/>
      <c r="D28" s="3"/>
      <c r="E28" s="3"/>
      <c r="F28" s="3"/>
      <c r="G28" s="3"/>
      <c r="H28" s="3"/>
      <c r="I28" s="3"/>
      <c r="J28" s="3"/>
      <c r="K28" s="26"/>
      <c r="L28" s="27"/>
      <c r="M28" s="27"/>
      <c r="N28" s="27"/>
      <c r="O28" s="27"/>
    </row>
    <row r="29" spans="1:15" x14ac:dyDescent="0.25">
      <c r="A29" s="3"/>
      <c r="B29" s="3"/>
      <c r="C29" s="3"/>
      <c r="D29" s="3"/>
      <c r="E29" s="3"/>
      <c r="F29" s="3"/>
      <c r="G29" s="3"/>
      <c r="H29" s="3"/>
      <c r="I29" s="3"/>
      <c r="J29" s="3"/>
      <c r="K29" s="26"/>
      <c r="L29" s="27"/>
      <c r="M29" s="27"/>
      <c r="N29" s="27"/>
      <c r="O29" s="27"/>
    </row>
    <row r="30" spans="1:15" x14ac:dyDescent="0.25">
      <c r="A30" s="3"/>
      <c r="B30" s="3"/>
      <c r="C30" s="3"/>
      <c r="D30" s="3"/>
      <c r="E30" s="3"/>
      <c r="F30" s="3"/>
      <c r="G30" s="3"/>
      <c r="H30" s="3"/>
      <c r="I30" s="3"/>
      <c r="J30" s="3"/>
      <c r="K30" s="26"/>
      <c r="L30" s="27"/>
      <c r="M30" s="27"/>
      <c r="N30" s="27"/>
      <c r="O30" s="27"/>
    </row>
    <row r="31" spans="1:15" x14ac:dyDescent="0.25">
      <c r="A31" s="3"/>
      <c r="B31" s="3"/>
      <c r="C31" s="3"/>
      <c r="D31" s="3"/>
      <c r="E31" s="3"/>
      <c r="F31" s="3"/>
      <c r="G31" s="3"/>
      <c r="H31" s="3"/>
      <c r="I31" s="3"/>
      <c r="J31" s="3"/>
      <c r="K31" s="26"/>
      <c r="L31" s="27"/>
      <c r="M31" s="27"/>
      <c r="N31" s="27"/>
      <c r="O31" s="27"/>
    </row>
    <row r="32" spans="1:15" x14ac:dyDescent="0.25">
      <c r="A32" s="3"/>
      <c r="B32" s="3"/>
      <c r="C32" s="3"/>
      <c r="D32" s="3"/>
      <c r="E32" s="3"/>
      <c r="F32" s="3"/>
      <c r="G32" s="3"/>
      <c r="H32" s="3"/>
      <c r="I32" s="3"/>
      <c r="J32" s="3"/>
      <c r="K32" s="26"/>
      <c r="L32" s="27"/>
      <c r="M32" s="27"/>
      <c r="N32" s="27"/>
      <c r="O32" s="27"/>
    </row>
    <row r="33" spans="1:15" x14ac:dyDescent="0.25">
      <c r="A33" s="3"/>
      <c r="B33" s="3"/>
      <c r="C33" s="3"/>
      <c r="D33" s="3"/>
      <c r="E33" s="3"/>
      <c r="F33" s="3"/>
      <c r="G33" s="3"/>
      <c r="H33" s="3"/>
      <c r="I33" s="3"/>
      <c r="J33" s="3"/>
      <c r="K33" s="26"/>
      <c r="L33" s="27"/>
      <c r="M33" s="27"/>
      <c r="N33" s="27"/>
      <c r="O33" s="27"/>
    </row>
    <row r="34" spans="1:15" x14ac:dyDescent="0.25">
      <c r="A34" s="3"/>
      <c r="B34" s="3"/>
      <c r="C34" s="3"/>
      <c r="D34" s="3"/>
      <c r="E34" s="3"/>
      <c r="F34" s="3"/>
      <c r="G34" s="3"/>
      <c r="H34" s="3"/>
      <c r="I34" s="3"/>
      <c r="J34" s="3"/>
      <c r="K34" s="26"/>
      <c r="N34" s="27"/>
      <c r="O34" s="27"/>
    </row>
    <row r="35" spans="1:15" x14ac:dyDescent="0.25">
      <c r="A35" s="3"/>
      <c r="B35" s="3"/>
      <c r="C35" s="3"/>
      <c r="D35" s="3"/>
      <c r="E35" s="3"/>
      <c r="F35" s="3"/>
      <c r="G35" s="3"/>
      <c r="H35" s="3"/>
      <c r="I35" s="3"/>
      <c r="J35" s="3"/>
      <c r="K35" s="26"/>
      <c r="N35" s="27"/>
      <c r="O35" s="27"/>
    </row>
    <row r="36" spans="1:15" x14ac:dyDescent="0.25">
      <c r="A36" s="3"/>
      <c r="B36" s="3"/>
      <c r="C36" s="3"/>
      <c r="D36" s="3"/>
      <c r="E36" s="3"/>
      <c r="F36" s="3"/>
      <c r="G36" s="3"/>
      <c r="H36" s="3"/>
      <c r="I36" s="3"/>
      <c r="J36" s="3"/>
      <c r="K36" s="26"/>
      <c r="N36" s="27"/>
      <c r="O36" s="27"/>
    </row>
    <row r="37" spans="1:15" x14ac:dyDescent="0.25">
      <c r="A37" s="3"/>
      <c r="B37" s="3"/>
      <c r="C37" s="3"/>
      <c r="D37" s="3"/>
      <c r="E37" s="3"/>
      <c r="F37" s="3"/>
      <c r="G37" s="3"/>
      <c r="H37" s="3"/>
      <c r="I37" s="3"/>
      <c r="J37" s="3"/>
      <c r="K37" s="26"/>
    </row>
    <row r="38" spans="1:15" x14ac:dyDescent="0.25">
      <c r="A38" s="3"/>
      <c r="B38" s="3"/>
      <c r="C38" s="3"/>
      <c r="D38" s="3"/>
      <c r="E38" s="3"/>
      <c r="F38" s="3"/>
      <c r="G38" s="3"/>
      <c r="H38" s="3"/>
      <c r="I38" s="3"/>
      <c r="J38" s="3"/>
      <c r="K38" s="26"/>
    </row>
    <row r="39" spans="1:15" x14ac:dyDescent="0.25">
      <c r="A39" s="3"/>
      <c r="B39" s="3"/>
      <c r="C39" s="3"/>
      <c r="D39" s="3"/>
      <c r="E39" s="3"/>
      <c r="F39" s="3"/>
      <c r="G39" s="3"/>
      <c r="H39" s="3"/>
      <c r="I39" s="3"/>
      <c r="J39" s="3"/>
      <c r="K39" s="26"/>
    </row>
    <row r="40" spans="1:15" x14ac:dyDescent="0.25">
      <c r="A40" s="3"/>
      <c r="B40" s="3"/>
      <c r="C40" s="3"/>
      <c r="D40" s="3"/>
      <c r="E40" s="3"/>
      <c r="F40" s="3"/>
      <c r="G40" s="3"/>
      <c r="H40" s="3"/>
      <c r="I40" s="3"/>
      <c r="J40" s="3"/>
      <c r="K40" s="26"/>
    </row>
    <row r="41" spans="1:15" x14ac:dyDescent="0.25">
      <c r="A41" s="3"/>
      <c r="B41" s="3"/>
      <c r="C41" s="3"/>
      <c r="D41" s="3"/>
      <c r="E41" s="3"/>
      <c r="F41" s="3"/>
      <c r="G41" s="3"/>
      <c r="H41" s="3"/>
      <c r="I41" s="3"/>
      <c r="J41" s="3"/>
      <c r="K41" s="26"/>
    </row>
    <row r="42" spans="1:15" x14ac:dyDescent="0.25">
      <c r="A42" s="3"/>
      <c r="G42" s="3"/>
      <c r="H42" s="3"/>
      <c r="I42" s="3"/>
      <c r="J42" s="3"/>
    </row>
    <row r="43" spans="1:15" x14ac:dyDescent="0.25">
      <c r="A43" s="3"/>
      <c r="G43" s="3"/>
      <c r="H43" s="3"/>
      <c r="I43" s="3"/>
      <c r="J43" s="3"/>
    </row>
    <row r="44" spans="1:15" x14ac:dyDescent="0.25">
      <c r="A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row>
  </sheetData>
  <mergeCells count="6">
    <mergeCell ref="B13:E13"/>
    <mergeCell ref="B9:E9"/>
    <mergeCell ref="B10:E10"/>
    <mergeCell ref="B11:E11"/>
    <mergeCell ref="B8:E8"/>
    <mergeCell ref="B12:E12"/>
  </mergeCells>
  <pageMargins left="0.7" right="0.7" top="0.75" bottom="0.75" header="0.3" footer="0.3"/>
  <pageSetup paperSize="9" scale="56"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19"/>
  <sheetViews>
    <sheetView view="pageBreakPreview" zoomScale="60" zoomScaleNormal="40" workbookViewId="0">
      <selection activeCell="G5" sqref="G5"/>
    </sheetView>
  </sheetViews>
  <sheetFormatPr defaultColWidth="8.7109375" defaultRowHeight="15" x14ac:dyDescent="0.25"/>
  <cols>
    <col min="1" max="1" width="4.7109375" customWidth="1"/>
    <col min="2" max="2" width="5.7109375" customWidth="1"/>
    <col min="3" max="3" width="43.42578125" customWidth="1"/>
    <col min="4" max="4" width="15.42578125" customWidth="1"/>
    <col min="5" max="5" width="14.42578125" customWidth="1"/>
    <col min="6" max="8" width="53.28515625" customWidth="1"/>
  </cols>
  <sheetData>
    <row r="1" spans="1:10" ht="28.5" customHeight="1" x14ac:dyDescent="0.25">
      <c r="A1" s="3"/>
      <c r="B1" s="49"/>
      <c r="C1" s="148" t="str">
        <f>'Training Plan-Template'!D2</f>
        <v>Construction and Design Technician: Barratt</v>
      </c>
      <c r="D1" s="148"/>
      <c r="E1" s="148"/>
      <c r="F1" s="148"/>
      <c r="G1" s="148"/>
      <c r="H1" s="148"/>
      <c r="I1" s="148"/>
      <c r="J1" s="49"/>
    </row>
    <row r="2" spans="1:10" ht="28.5" customHeight="1" x14ac:dyDescent="0.25">
      <c r="A2" s="3"/>
      <c r="B2" s="49"/>
      <c r="C2" s="148" t="str">
        <f>'Training Plan-Template'!I6</f>
        <v>CertHE Professional Practice in Technical and Design Management</v>
      </c>
      <c r="D2" s="148"/>
      <c r="E2" s="148"/>
      <c r="F2" s="148"/>
      <c r="G2" s="148"/>
      <c r="H2" s="148"/>
      <c r="I2" s="148"/>
      <c r="J2" s="49"/>
    </row>
    <row r="3" spans="1:10" ht="119.25" customHeight="1" x14ac:dyDescent="0.25">
      <c r="A3" s="3"/>
      <c r="B3" s="49"/>
      <c r="C3" s="147" t="str">
        <f>'Training Plan-Template'!R5</f>
        <v>The apprenticeship usually takes 24 months part-time to complete. This includes 18 months on programme, up to the gateway for End Point Assessment (EPA) and 6 months for EPA.  The EPA is delivered after the full award of credit, by a third party independent organisation registered with the ESFA as an EPA Organisation. Apprentices attend the programme through BLOCK DELIVERY (typically 4 blocks per year, 5 days in each block ]. Teaching &amp; learning will be face to face, with workplace learning supported with online anytime access resources. Applied work-based projects and 12 weekly Progress reviews equip and support you with the requisite knowledge, skills, and behaviours to meet  the Apprenticeship Standard.</v>
      </c>
      <c r="D3" s="147"/>
      <c r="E3" s="147"/>
      <c r="F3" s="147"/>
      <c r="G3" s="147"/>
      <c r="H3" s="147"/>
      <c r="I3" s="49"/>
      <c r="J3" s="49"/>
    </row>
    <row r="4" spans="1:10" s="29" customFormat="1" ht="69" customHeight="1" x14ac:dyDescent="0.25">
      <c r="A4" s="82"/>
      <c r="B4" s="146" t="s">
        <v>97</v>
      </c>
      <c r="C4" s="146"/>
      <c r="D4" s="146"/>
      <c r="E4" s="146"/>
      <c r="F4" s="146"/>
      <c r="G4" s="146"/>
      <c r="H4" s="146"/>
      <c r="I4" s="51"/>
      <c r="J4" s="51"/>
    </row>
    <row r="5" spans="1:10" ht="106.5" customHeight="1" x14ac:dyDescent="0.25">
      <c r="A5" s="3"/>
      <c r="B5" s="3"/>
      <c r="C5" s="3"/>
      <c r="D5" s="38" t="s">
        <v>98</v>
      </c>
      <c r="E5" s="39" t="s">
        <v>99</v>
      </c>
      <c r="F5" s="39" t="s">
        <v>100</v>
      </c>
      <c r="G5" s="39" t="s">
        <v>101</v>
      </c>
      <c r="H5" s="40" t="s">
        <v>102</v>
      </c>
      <c r="I5" s="3"/>
      <c r="J5" s="3"/>
    </row>
    <row r="6" spans="1:10" ht="171" customHeight="1" x14ac:dyDescent="0.25">
      <c r="A6" s="3"/>
      <c r="B6" s="149" t="s">
        <v>61</v>
      </c>
      <c r="C6" s="37" t="str">
        <f>'Training Plan-Template'!C16</f>
        <v>Introduction to Reflective Practice: Residential Work Based Learning 1</v>
      </c>
      <c r="D6" s="30">
        <f>'Training Plan-Template'!E16</f>
        <v>1</v>
      </c>
      <c r="E6" s="30">
        <f>'Training Plan-Template'!F16</f>
        <v>10</v>
      </c>
      <c r="F6" s="32" t="str">
        <f>'Training Plan-Template'!U16</f>
        <v xml:space="preserve">Talent Team: 
Assist the apprentice through the onboarding exercises prior to commencing studies. 
Assign a mentor to the apprentice if not in place. 
Divisional Office: Carry out the Divisional and Regional Inductions along with any LMS Mandatory E Learning. Support the Talent team in any onboarding excercises as required 
Carry out initital discussion of the skills scan and potential upskilling for the coming months </v>
      </c>
      <c r="G6" s="32" t="str">
        <f>'Training Plan-Template'!V16</f>
        <v xml:space="preserve">Mentor to have regular progress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  </v>
      </c>
      <c r="H6" s="33" t="str">
        <f>'Training Plan-Template'!W16</f>
        <v>Continue to monitor progress of all knowledge skills and behaviours, by prioritising your attendance at each Progress review (every 12 weeks).  Engage in the next Skill Scan Review to help your apprentice track progress (this will be released through MAYTAS Hub).  Continue to identify opportunities for development, identify opportunities which support the development of your KSBs.</v>
      </c>
      <c r="I6" s="3"/>
      <c r="J6" s="3"/>
    </row>
    <row r="7" spans="1:10" ht="95.1" customHeight="1" x14ac:dyDescent="0.25">
      <c r="A7" s="3"/>
      <c r="B7" s="149"/>
      <c r="C7" s="65" t="str">
        <f>'Training Plan-Template'!C17</f>
        <v>Professional Practice Skills (Residential)</v>
      </c>
      <c r="D7" s="66">
        <f>'Training Plan-Template'!E17</f>
        <v>1</v>
      </c>
      <c r="E7" s="66">
        <f>'Training Plan-Template'!F17</f>
        <v>3</v>
      </c>
      <c r="F7" s="67" t="str">
        <f>'Training Plan-Template'!U17</f>
        <v xml:space="preserve">Allow the apprentice to view professional reporting techniques used within the organisation. These should include a range of MS office software (e.g Word, Excel, PP, prgramming software) and the presentation of data within a report. </v>
      </c>
      <c r="G7" s="67" t="str">
        <f>'Training Plan-Template'!V17</f>
        <v xml:space="preserve">Mentor to provide experience for the apprentice to contribute to sections of a report.  This could include collecting numerical data to be included and presented in a clear and concise manner within the report.  </v>
      </c>
      <c r="H7" s="68" t="str">
        <f>'Training Plan-Template'!W17</f>
        <v xml:space="preserve">continue to present the apprentice with opportunities to practice effective communication such as report writing, chairing meetings, minute taking and verbal communication with different stakeholder. . The apprentice will use theseskills throughout their career as well as to develop KSBs.  </v>
      </c>
      <c r="I7" s="3"/>
      <c r="J7" s="3"/>
    </row>
    <row r="8" spans="1:10" ht="95.1" customHeight="1" x14ac:dyDescent="0.25">
      <c r="A8" s="3"/>
      <c r="B8" s="149"/>
      <c r="C8" s="65" t="str">
        <f>'Training Plan-Template'!C18</f>
        <v>Evaluation of Buildings, Materials and Sites (Residential) Residential Building Construction Studies</v>
      </c>
      <c r="D8" s="66">
        <f>'Training Plan-Template'!E18</f>
        <v>3</v>
      </c>
      <c r="E8" s="66">
        <f>'Training Plan-Template'!F18</f>
        <v>9</v>
      </c>
      <c r="F8" s="67" t="str">
        <f>'Training Plan-Template'!U18</f>
        <v xml:space="preserve">Apprentice to look at opportunities to witness early on site activities such as setting out and groundworks. Gain an understanding of different materials used during the construction process. This will support development of Sustainability, Develop Design and Construction Technology KSBs. </v>
      </c>
      <c r="G8" s="67" t="str">
        <f>'Training Plan-Template'!V18</f>
        <v>Mentor could provide access to surveying equipment to allow the apprentice to carry out skills gained on the course.  This will support the apprentice in gaining skill in the areas of sustainability, Construction Technology and develop design.</v>
      </c>
      <c r="H8" s="68" t="str">
        <f>'Training Plan-Template'!W18</f>
        <v xml:space="preserve">Apprentice to undertake further training of surveying equipment used on site to embed KSBs. </v>
      </c>
      <c r="I8" s="3"/>
      <c r="J8" s="3"/>
    </row>
    <row r="9" spans="1:10" ht="95.1" customHeight="1" x14ac:dyDescent="0.25">
      <c r="A9" s="3"/>
      <c r="B9" s="149"/>
      <c r="C9" s="65" t="str">
        <f>'Training Plan-Template'!C19</f>
        <v>Residential Design studio (Digital and presentation)</v>
      </c>
      <c r="D9" s="66">
        <f>'Training Plan-Template'!E19</f>
        <v>7</v>
      </c>
      <c r="E9" s="66">
        <f>'Training Plan-Template'!F19</f>
        <v>11</v>
      </c>
      <c r="F9" s="67" t="str">
        <f>'Training Plan-Template'!U19</f>
        <v xml:space="preserve">Apprentices should have access to software, as agreed by SHU &amp; Barratt, prior to commencement of the module.  It would be useful to make the apprentice aware of the client requirements with regard to design. </v>
      </c>
      <c r="G9" s="67" t="str">
        <f>'Training Plan-Template'!V19</f>
        <v xml:space="preserve">Apprentices to engage in directed self-led learning between block weeks to support understanding of design documentation with a focus on how design is developed in line with client requirements. </v>
      </c>
      <c r="H9" s="68" t="str">
        <f>'Training Plan-Template'!W19</f>
        <v xml:space="preserve">Mentor to provide a suitable environment for learners to embed design knowledge. </v>
      </c>
      <c r="I9" s="3"/>
      <c r="J9" s="3"/>
    </row>
    <row r="10" spans="1:10" ht="95.1" customHeight="1" x14ac:dyDescent="0.25">
      <c r="A10" s="3"/>
      <c r="B10" s="149"/>
      <c r="C10" s="65" t="str">
        <f>'Training Plan-Template'!C20</f>
        <v>Planning and Commercial Management (Residential)</v>
      </c>
      <c r="D10" s="66">
        <f>'Training Plan-Template'!E20</f>
        <v>13</v>
      </c>
      <c r="E10" s="66">
        <f>'Training Plan-Template'!F20</f>
        <v>17</v>
      </c>
      <c r="F10" s="67" t="str">
        <f>'Training Plan-Template'!U20</f>
        <v xml:space="preserve">Provide apprentice with an understanding of their project planning systems, which will built understanding of design documentation and the link to overall design.  Ideally the apprentice will also be given an overview of cost and financial informtaion and how this is linked to the overall planning process. </v>
      </c>
      <c r="G10" s="67" t="str">
        <f>'Training Plan-Template'!V20</f>
        <v>Provide apprentice with opportunities to work on project scheduling and costing projects/subcontracts; for example shadowing planner / communicating with subcontractors to determine timeframes / shadowing the Senior QS / cost reporting and CVR's</v>
      </c>
      <c r="H10" s="68" t="str">
        <f>'Training Plan-Template'!W20</f>
        <v xml:space="preserve">Ongoing support for apprentice in line with the Knowledge and skills linked to this module. For example, monitoring and reporting the status of the project from a time and cost perspective. Further CPD in planning  to support understanding of planning and commercial managemeht. </v>
      </c>
      <c r="I10" s="3"/>
      <c r="J10" s="3"/>
    </row>
    <row r="11" spans="1:10" ht="95.1" customHeight="1" x14ac:dyDescent="0.25">
      <c r="A11" s="3"/>
      <c r="B11" s="149"/>
      <c r="C11" s="15" t="str">
        <f>'Training Plan-Template'!C21</f>
        <v>Work Based Project: Residential Work-Based Learning 2</v>
      </c>
      <c r="D11" s="66">
        <f>'Training Plan-Template'!E21</f>
        <v>13</v>
      </c>
      <c r="E11" s="66">
        <f>'Training Plan-Template'!F21</f>
        <v>16</v>
      </c>
      <c r="F11" s="67" t="str">
        <f>'Training Plan-Template'!U21</f>
        <v>Provide apprentices with an overview of the business plan of the organisation, organisational structure and understand the economic influences that impact the business strategy. Problem solving workshop.</v>
      </c>
      <c r="G11" s="67" t="str">
        <f>'Training Plan-Template'!V21</f>
        <v xml:space="preserve">Provide apprentice the opportunity to reflect on their work place experiences and how they impact on the business strategy. Apprentice to present a work based problem they have overcome on site and presented for assessment with reflection. </v>
      </c>
      <c r="H11" s="68" t="str">
        <f>'Training Plan-Template'!W21</f>
        <v>Ongoing support to progress the apprentice’s knowledge and experience in line with the apprenticeship KSBs. Ensure apprentice has opportunities for continued off the job training, including CPD, work shadowing etc.</v>
      </c>
      <c r="I11" s="3"/>
      <c r="J11" s="3"/>
    </row>
    <row r="12" spans="1:10" x14ac:dyDescent="0.25">
      <c r="A12" s="3"/>
      <c r="B12" s="3"/>
      <c r="C12" s="34"/>
      <c r="D12" s="31"/>
      <c r="E12" s="31"/>
      <c r="F12" s="35"/>
      <c r="G12" s="35"/>
      <c r="H12" s="36"/>
      <c r="I12" s="3"/>
      <c r="J12" s="3"/>
    </row>
    <row r="13" spans="1:10" ht="95.1" customHeight="1" x14ac:dyDescent="0.25">
      <c r="A13" s="3"/>
      <c r="B13" s="78"/>
      <c r="C13" s="81" t="s">
        <v>103</v>
      </c>
      <c r="D13" s="79"/>
      <c r="E13" s="79"/>
      <c r="F13" s="80" t="str">
        <f>'Training Plan-Template'!U25</f>
        <v xml:space="preserve">Agree a clear timeline and workplan for the apprentice to produce the EPA gateway documentation and guide the apprentice in terms of its finalisation. </v>
      </c>
      <c r="G13" s="80" t="str">
        <f>'Training Plan-Template'!V25</f>
        <v xml:space="preserve">Support the apprentice through the three parts of EPA, online test, Project and professional discussion. </v>
      </c>
      <c r="H13" s="80" t="str">
        <f>'Training Plan-Template'!W25</f>
        <v>Support the apprentice in terms of the outcome of the EPA in terms of onward career planning (if successful) or a remedial KSB enhancement strategy if not successful</v>
      </c>
      <c r="I13" s="3"/>
      <c r="J13" s="3"/>
    </row>
    <row r="14" spans="1:10" x14ac:dyDescent="0.25">
      <c r="A14" s="3"/>
      <c r="B14" s="3"/>
      <c r="C14" s="3"/>
      <c r="D14" s="3"/>
      <c r="E14" s="3"/>
      <c r="F14" s="3"/>
      <c r="G14" s="3"/>
      <c r="H14" s="3"/>
      <c r="I14" s="3"/>
      <c r="J14" s="3"/>
    </row>
    <row r="15" spans="1:10" x14ac:dyDescent="0.25">
      <c r="A15" s="3"/>
      <c r="B15" s="3"/>
      <c r="C15" s="3"/>
      <c r="D15" s="3"/>
      <c r="E15" s="3"/>
      <c r="F15" s="3"/>
      <c r="G15" s="3"/>
      <c r="H15" s="3"/>
      <c r="I15" s="3"/>
      <c r="J15" s="3"/>
    </row>
    <row r="16" spans="1:10" ht="29.65" customHeight="1" x14ac:dyDescent="0.25">
      <c r="A16" s="3"/>
      <c r="B16" s="3"/>
      <c r="C16" s="15" t="s">
        <v>104</v>
      </c>
      <c r="D16" s="3"/>
      <c r="E16" s="3"/>
      <c r="F16" s="3"/>
      <c r="G16" s="3"/>
      <c r="H16" s="3"/>
      <c r="I16" s="3"/>
    </row>
    <row r="17" spans="1:9" x14ac:dyDescent="0.25">
      <c r="A17" s="3"/>
      <c r="B17" s="3"/>
      <c r="C17" s="3"/>
      <c r="D17" s="3"/>
      <c r="E17" s="3"/>
      <c r="F17" s="3"/>
      <c r="G17" s="3"/>
      <c r="H17" s="3"/>
      <c r="I17" s="3"/>
    </row>
    <row r="18" spans="1:9" x14ac:dyDescent="0.25">
      <c r="B18" s="3"/>
      <c r="C18" s="3"/>
      <c r="D18" s="3"/>
      <c r="E18" s="3"/>
      <c r="F18" s="3"/>
      <c r="G18" s="3"/>
      <c r="H18" s="3"/>
      <c r="I18" s="3"/>
    </row>
    <row r="19" spans="1:9" x14ac:dyDescent="0.25">
      <c r="B19" s="3"/>
    </row>
  </sheetData>
  <mergeCells count="5">
    <mergeCell ref="B4:H4"/>
    <mergeCell ref="C3:H3"/>
    <mergeCell ref="C1:I1"/>
    <mergeCell ref="C2:I2"/>
    <mergeCell ref="B6:B11"/>
  </mergeCells>
  <pageMargins left="0.7" right="0.7" top="0.75" bottom="0.75" header="0.3" footer="0.3"/>
  <pageSetup paperSize="9" scale="32"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e5dc7cd7-ca08-4e11-b371-89cc7425e745"/>
    <ds:schemaRef ds:uri="http://purl.org/dc/terms/"/>
    <ds:schemaRef ds:uri="2338e70c-3ca3-40b1-ba30-6ea23096f1ba"/>
    <ds:schemaRef ds:uri="http://www.w3.org/XML/1998/namespace"/>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A42B8146-D46B-48E5-A0D3-98E93C3B0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2022-12-15T14:39:44Z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