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ttps://sheffieldhallam-my.sharepoint.com/personal/kj0858_hallam_shu_ac_uk/Documents/New folder/Barratt Training Plans/"/>
    </mc:Choice>
  </mc:AlternateContent>
  <xr:revisionPtr revIDLastSave="0" documentId="8_{CE863C0A-30D7-451B-BA07-C63F730D6DFD}" xr6:coauthVersionLast="47" xr6:coauthVersionMax="47" xr10:uidLastSave="{00000000-0000-0000-0000-000000000000}"/>
  <bookViews>
    <workbookView xWindow="-120" yWindow="-120" windowWidth="29040" windowHeight="15840" tabRatio="100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Page'!$A$1:$I$16</definedName>
    <definedName name="_xlnm.Print_Area" localSheetId="1">'OTJT breakdown &amp; Pie chart'!$A$1:$J$29</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4" l="1"/>
  <c r="G13" i="14"/>
  <c r="F13" i="14"/>
  <c r="C8" i="14"/>
  <c r="D8" i="14"/>
  <c r="E8" i="14"/>
  <c r="F8" i="14"/>
  <c r="G8" i="14"/>
  <c r="H8" i="14"/>
  <c r="C9" i="14"/>
  <c r="D9" i="14"/>
  <c r="E9" i="14"/>
  <c r="F9" i="14"/>
  <c r="G9" i="14"/>
  <c r="H9" i="14"/>
  <c r="C10" i="14"/>
  <c r="D10" i="14"/>
  <c r="E10" i="14"/>
  <c r="F10" i="14"/>
  <c r="G10" i="14"/>
  <c r="H10" i="14"/>
  <c r="C11" i="14"/>
  <c r="D11" i="14"/>
  <c r="E11" i="14"/>
  <c r="F11" i="14"/>
  <c r="G11" i="14"/>
  <c r="H11" i="14"/>
  <c r="H7" i="14"/>
  <c r="G7" i="14"/>
  <c r="F7" i="14"/>
  <c r="H6" i="14"/>
  <c r="G6" i="14"/>
  <c r="F6" i="14"/>
  <c r="E7" i="14"/>
  <c r="E6" i="14"/>
  <c r="D7" i="14"/>
  <c r="D6" i="14"/>
  <c r="C7" i="14"/>
  <c r="C6" i="14"/>
  <c r="J23" i="12"/>
  <c r="G8" i="10" s="1"/>
  <c r="M2" i="10" s="1"/>
  <c r="K23" i="12"/>
  <c r="G9" i="10" s="1"/>
  <c r="M3" i="10" s="1"/>
  <c r="L23" i="12"/>
  <c r="G10" i="10" s="1"/>
  <c r="M4" i="10" s="1"/>
  <c r="M23" i="12"/>
  <c r="G11" i="10" s="1"/>
  <c r="M5" i="10" s="1"/>
  <c r="N23" i="12"/>
  <c r="G12" i="10" s="1"/>
  <c r="M6" i="10" s="1"/>
  <c r="O23" i="12"/>
  <c r="I8" i="10" s="1"/>
  <c r="M7" i="10" s="1"/>
  <c r="P23" i="12"/>
  <c r="I9" i="10" s="1"/>
  <c r="M8" i="10" s="1"/>
  <c r="Q23" i="12"/>
  <c r="I10" i="10" s="1"/>
  <c r="M9" i="10" s="1"/>
  <c r="R23" i="12"/>
  <c r="I11" i="10" s="1"/>
  <c r="M10" i="10" s="1"/>
  <c r="H10" i="10"/>
  <c r="H13" i="10"/>
  <c r="L12" i="10" s="1"/>
  <c r="H12" i="10"/>
  <c r="L11" i="10" s="1"/>
  <c r="H11" i="10"/>
  <c r="L10" i="10" s="1"/>
  <c r="H9" i="10"/>
  <c r="L8" i="10" s="1"/>
  <c r="H8" i="10"/>
  <c r="L7" i="10" s="1"/>
  <c r="B12" i="10"/>
  <c r="L6" i="10" s="1"/>
  <c r="B11" i="10"/>
  <c r="L5" i="10" s="1"/>
  <c r="B10" i="10"/>
  <c r="L4" i="10" s="1"/>
  <c r="B9" i="10"/>
  <c r="L3" i="10" s="1"/>
  <c r="B8" i="10"/>
  <c r="L2" i="10" s="1"/>
  <c r="I10" i="12"/>
  <c r="I18" i="12" s="1"/>
  <c r="C2" i="14"/>
  <c r="C1" i="14"/>
  <c r="C3" i="14"/>
  <c r="F2" i="10"/>
  <c r="F1" i="10"/>
  <c r="H23" i="12"/>
  <c r="F5" i="10" s="1"/>
  <c r="T18" i="12" l="1"/>
  <c r="S18" i="12"/>
  <c r="L9" i="10"/>
  <c r="I17" i="12"/>
  <c r="T17" i="12" s="1"/>
  <c r="I19" i="12"/>
  <c r="I21" i="12"/>
  <c r="T21" i="12" s="1"/>
  <c r="I20" i="12"/>
  <c r="I16" i="12"/>
  <c r="S16" i="12" l="1"/>
  <c r="I23" i="12"/>
  <c r="I11" i="12" s="1"/>
  <c r="F4" i="10" s="1"/>
  <c r="F6" i="10" s="1"/>
  <c r="S17" i="12"/>
  <c r="T16" i="12"/>
  <c r="S21" i="12"/>
  <c r="T19" i="12"/>
  <c r="S19" i="12"/>
  <c r="T20" i="12"/>
  <c r="S20" i="12"/>
  <c r="T23" i="12" l="1"/>
  <c r="I13" i="10" s="1"/>
  <c r="M12" i="10" s="1"/>
  <c r="S23" i="12"/>
  <c r="I12" i="10" s="1"/>
  <c r="M11" i="10" s="1"/>
</calcChain>
</file>

<file path=xl/sharedStrings.xml><?xml version="1.0" encoding="utf-8"?>
<sst xmlns="http://schemas.openxmlformats.org/spreadsheetml/2006/main" count="106" uniqueCount="101">
  <si>
    <t>Apprenticeship Training Plan for:</t>
  </si>
  <si>
    <t>CONSTRUCTION SITE SUPERVISOR</t>
  </si>
  <si>
    <t>https://www.instituteforapprenticeships.org/apprenticeship-standards/construction-site-supervisor/</t>
  </si>
  <si>
    <t>https://www.instituteforapprenticeships.org/media/5168/st0048_construction_site_supervisor_l4_ap_for_publication_02092019.pdf</t>
  </si>
  <si>
    <t>Level of Delivery and EPA</t>
  </si>
  <si>
    <t>The apprenticeship usually takes 24 months part-time to complete. This includes 18 months on programme, up to the gateway for End Point Assessment (EPA) and 6 months for EPA.  The EPA is deliverd after the full award of credit, by a third party independent organisation registered with the ESFA as an EPA Organisation. Apprentices attend the programme through BLOCK DELIVERY (tyically 4 blocks per year, 5 days in each block ]. Teaching &amp; learning will be face to face, with workplace learning supported with online anytime access resources. Applied work-based projects and 12 weekly Progress reviews equip and support you with the requisite knowledge, skills, and behaviours to meet  the Apprenticeship Standard.</t>
  </si>
  <si>
    <t>Colour coding key for Mapping Modules to the KSBs</t>
  </si>
  <si>
    <t>Mandatory Components:</t>
  </si>
  <si>
    <t>Certhe Construction Management Practice</t>
  </si>
  <si>
    <t>Strong Direct Relationship</t>
  </si>
  <si>
    <t>Definite but lesser focus</t>
  </si>
  <si>
    <t>Relevant but more contextual learning</t>
  </si>
  <si>
    <t>Duration of practical programme (months)</t>
  </si>
  <si>
    <r>
      <rPr>
        <sz val="14"/>
        <color rgb="FF000000"/>
        <rFont val="Calibri"/>
        <family val="2"/>
      </rPr>
      <t xml:space="preserve"> (excluding Gateway period and EPA,  6</t>
    </r>
    <r>
      <rPr>
        <sz val="14"/>
        <color rgb="FFFF0000"/>
        <rFont val="Calibri"/>
        <family val="2"/>
      </rPr>
      <t xml:space="preserve"> </t>
    </r>
    <r>
      <rPr>
        <sz val="14"/>
        <color rgb="FF000000"/>
        <rFont val="Calibri"/>
        <family val="2"/>
      </rPr>
      <t>months)</t>
    </r>
  </si>
  <si>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</si>
  <si>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</si>
  <si>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</si>
  <si>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</si>
  <si>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</si>
  <si>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</si>
  <si>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</si>
  <si>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</si>
  <si>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</si>
  <si>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</si>
  <si>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</si>
  <si>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</si>
  <si>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</si>
  <si>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</si>
  <si>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</si>
  <si>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</si>
  <si>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 xml:space="preserve">Lab Session/ surveying </t>
  </si>
  <si>
    <t xml:space="preserve">presentation </t>
  </si>
  <si>
    <t>Work Based Project /  Applied Learning in the Work 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</si>
  <si>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</si>
  <si>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</si>
  <si>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</si>
  <si>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Heath and Safety: Understand risk assessments of activities and the importance of behaviours in safety-critical environments.</t>
  </si>
  <si>
    <t>Sustainability: Understand the sustainabiity issues in projects across economic, social and environmental aspects</t>
  </si>
  <si>
    <t xml:space="preserve">Construction Technology: Understand different construction methods and materials </t>
  </si>
  <si>
    <t>Construction Management: Understand the management principles and the project management lifecylce</t>
  </si>
  <si>
    <t>Planning and Oragnising Work: Understand the importance of project planning and resourcing and be able to analyse different techniques</t>
  </si>
  <si>
    <t>Monitor Quality: Able to define the quality required on a finished construction project</t>
  </si>
  <si>
    <t>Monitor Costs: Understand the importance of cost control on a construction project</t>
  </si>
  <si>
    <t>Health and Safety: Identify risk of activities and encourage all employees to demonstrate safety - conscious behaviours</t>
  </si>
  <si>
    <t>Sustainability: Assess, identify and record the evironmental impact of projects</t>
  </si>
  <si>
    <t>Construction: Assist in the implementation of the most appropriate solutions for construction projects</t>
  </si>
  <si>
    <t>Project Management: Use effective management principles and be able to supervise construction</t>
  </si>
  <si>
    <t>Planning and Organising Work: Understand overall plan for project and measure and record progress against plan</t>
  </si>
  <si>
    <t>Monitor Quality: Assess and report on the quality standards and assist in commisioning of finished construction projects</t>
  </si>
  <si>
    <t>Professional Judgement: Be able to work within own level of competence and know when to seek advice from others</t>
  </si>
  <si>
    <t>Commitment to code of ethics: Work within rules and Regulations of Professional Competence and Conduct for the Industry's recognised professional bodies</t>
  </si>
  <si>
    <t>Continuing Professional Development: Identify own development needs and take action to meet those needs</t>
  </si>
  <si>
    <t>Commitment to Equality and Diversity: Understand the importance of equality and diversity and demonstrate these attributes so as to meet the requirements of fairness at work</t>
  </si>
  <si>
    <t>Communicate Effectively: Be able to contribute effectively to meetigs and present information in a variety of ways including oral and written</t>
  </si>
  <si>
    <t>Work in Teams: Be able to work with others in a collaborative and non-confrontational way.</t>
  </si>
  <si>
    <t>Demonstrate Innovation: Be able to identify areas for improvement and suggest innovative solutions.</t>
  </si>
  <si>
    <t>BEFORE</t>
  </si>
  <si>
    <t>DURING</t>
  </si>
  <si>
    <t>AFTER</t>
  </si>
  <si>
    <t>Level 4</t>
  </si>
  <si>
    <t>Introduction to Reflective Practice Residential WBL 1</t>
  </si>
  <si>
    <t xml:space="preserve">Talent Team: 
Assist the apprentice through the onboarding exercises prior to commencing studies. 
Assign a mentor to the apprentice if not in place. 
Divisional Office: Carry out the Divisional and Regional Inductions along with any LMS Mandatory E Learning. Support the Talent team in any onboarding excercises as required 
Carry out initital discussion of the skills scan and potential upskilling for the coming months </t>
  </si>
  <si>
    <t>Mentor to have regular progess reviews / meetings with the apprentice to discuss / plan off the job training and monitor KSB progression. Put in place any plans for apprentices to gain experiences outside of their current role. Ensure you are developing your confidence to use MAYTAS hub - check in with your WBL Coach and ensure a clear shared understanding of the targets fort Off The Job Training</t>
  </si>
  <si>
    <t>Continue to monitor progress of all knowledge skills and behaviours, by prioritising your attendance at each Progress review (every 12 weeks).  Engage in the next Skill Scan Review to help your apprentice track progress (this will be released through MAYTAS Hub).</t>
  </si>
  <si>
    <t>Professional Practice Skills (Residential)</t>
  </si>
  <si>
    <t xml:space="preserve">Allow the apprentice to view professional reporting techniques used within the organisation. These should include a range of MS office software (e.g Word, Excel, PP, prgramming software) and the presentation of data within a report. </t>
  </si>
  <si>
    <t xml:space="preserve">Mentor to provide experience for the apprentice to contribute to sections of a report.  This could include collecting numerical data to be included and presented in a clear and concise manner within the report. This will help the apprentice to work towards effective communication which is a required behavior for the apprenticeship standard. </t>
  </si>
  <si>
    <t xml:space="preserve">Report writing should be developed further to enable the apprentice to gain confidence at producing reports autonomously within the organisation.  The apprentice is to use this skill to produce reports throughout the course including academic referencing. </t>
  </si>
  <si>
    <t>Evaluation of Buildings, Materials &amp; Sites</t>
  </si>
  <si>
    <t>Apprentice to look at opportunities to witness early on site activities such as setting out and groudworks. Gain an understanding of different materials used during the construction process and Construction Technology knowledge area</t>
  </si>
  <si>
    <t xml:space="preserve">Mentor could provide access to surveying equipment to allow the apprentice to carry out skills gained on the course.  Investigate the use of material qualities used for different aspects of construction in order to provide solutions. This will help to build Construction skill, a requirement of the KSBs. </t>
  </si>
  <si>
    <t>Apprentice to undertake further training of surveying equipment used on site.</t>
  </si>
  <si>
    <t>Residential Building Construction Studies</t>
  </si>
  <si>
    <t>Apprentice to be made aware of the different roles and responsibilities within the construction process and to be exposed to the building techniques used on small scale projects to build on their current understanding of  sustainability, Construction technolocy and health &amp; safety knowledge areas.</t>
  </si>
  <si>
    <t xml:space="preserve">Mentor to support the apprentice to gain an understanding of why certain building methods are used on different sites and how quality assurance is maintained to help build knowledge for quality assurance KSB. </t>
  </si>
  <si>
    <t>The apprentice will proceed on to the level 5 Technical Building Construction Studies module in their BSc.  The module investages building methods and building regulations used on large scale projects.  Therefore the mentor could provide an opportunity to visit other sites to view on site construction process and understand solutions to issues in line with required construction skill.</t>
  </si>
  <si>
    <t>Report Residential WBL 2</t>
  </si>
  <si>
    <t xml:space="preserve">Provide apprentices with an overview of the business plan of the organisation, organisational structure and understand the economic infuences that impact the business strategy. </t>
  </si>
  <si>
    <t xml:space="preserve">Provide apprentice the opportunity to reflect on their work place experiences and how they impact on the business strategy. Apprentice to present a work based problem they have overcome on site and presented for assessment with reflection and link this to CPD behavior.  </t>
  </si>
  <si>
    <t>Ongoing support to progress the apprentice’s knowledge and experience in line with the apprenticeship KSBs. Ensure apprentice has opportunities for continued off the job training, including CPD, work shadowing etc.</t>
  </si>
  <si>
    <t xml:space="preserve">Planning and Commercial Management  of Projects </t>
  </si>
  <si>
    <t xml:space="preserve">Provide apprentice with an understanding of their project planning systems, including planning sofware alongside the commercial aspects of projects from selecting subcontractors and estimating to setting budgets. This will help build knowledge of planning and organising work as well as construction technology. </t>
  </si>
  <si>
    <t xml:space="preserve">Provide apprentice with opportunities to work on project scheduling and costing projects, and setting up subcontacts; for example shadowing planner / communicating with subcontractors to detemine timeframes / shadowing the Senior QS / cost reporting and CVR's. </t>
  </si>
  <si>
    <t xml:space="preserve">Ongoing support for apprentice in line knowledge in apprenticeship standard. For example monitoring project progress . This will help to build skill in planning and organising work in line with skills required in the apprenticeship. </t>
  </si>
  <si>
    <t>External End Point Assessment</t>
  </si>
  <si>
    <t xml:space="preserve">Agree a clear timeline and workplan for the apprentice to produce the EPA gateway documentation and guide the apprentice in terms of its finalisation. </t>
  </si>
  <si>
    <t xml:space="preserve">Support the apprentice through the three parts of EPA, online test, Project and professional discussion. </t>
  </si>
  <si>
    <t>Support the apprentice in terms of the outcome of the EPA in terms of onward career planning (if successful) or a remedial KSB enhancement strategy if not successful</t>
  </si>
  <si>
    <t>Apprenticeship Standard:</t>
  </si>
  <si>
    <t>Data for pie chart:</t>
  </si>
  <si>
    <t>Total Off The Job Training at full delivery:</t>
  </si>
  <si>
    <t xml:space="preserve">Recognised Prior Learning (RPL) </t>
  </si>
  <si>
    <t>Revised OTJT total after RPL deduction:</t>
  </si>
  <si>
    <t>DATA CALCULATIONS
DO NOT EDIT /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</si>
  <si>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</si>
  <si>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</si>
  <si>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</si>
  <si>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</si>
  <si>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</si>
  <si>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</si>
  <si>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End Point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</si>
</sst>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1"/>
      <color theme="1"/>
      <name val="Calibri"/>
      <family val="2"/>
    </font>
    <font>
      <b/>
      <sz val="14"/>
      <color theme="1"/>
      <name val="Calibri"/>
      <family val="2"/>
    </font>
    <font>
      <sz val="12"/>
      <color rgb="FF000000"/>
      <name val="Calibri"/>
      <family val="2"/>
    </font>
    <font>
      <sz val="14"/>
      <color rgb="FFFFFFFF"/>
      <name val="Calibri"/>
      <family val="2"/>
      <scheme val="minor"/>
    </font>
    <font>
      <sz val="16"/>
      <color theme="0"/>
      <name val="Calibri"/>
      <family val="2"/>
      <scheme val="minor"/>
    </font>
    <font>
      <sz val="14"/>
      <color rgb="FF000000"/>
      <name val="Calibri"/>
      <family val="2"/>
    </font>
    <font>
      <sz val="14"/>
      <color rgb="FFFF0000"/>
      <name val="Calibri"/>
      <family val="2"/>
    </font>
    <font>
      <sz val="14"/>
      <color theme="1"/>
      <name val="Calibri"/>
      <family val="2"/>
    </font>
    <font>
      <sz val="11"/>
      <color rgb="FF000000"/>
      <name val="Calibri"/>
      <family val="2"/>
    </font>
    <font>
      <sz val="11"/>
      <color rgb="FF000000"/>
      <name val="Calibri"/>
      <family val="2"/>
      <scheme val="minor"/>
    </font>
    <font>
      <sz val="20"/>
      <name val="Calibri"/>
      <family val="2"/>
      <scheme val="minor"/>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theme="0"/>
        <bgColor rgb="FF00B050"/>
      </patternFill>
    </fill>
    <fill>
      <patternFill patternType="solid">
        <fgColor theme="0"/>
        <bgColor rgb="FFFFC000"/>
      </patternFill>
    </fill>
    <fill>
      <patternFill patternType="solid">
        <fgColor theme="0"/>
        <bgColor rgb="FF92D050"/>
      </patternFill>
    </fill>
    <fill>
      <patternFill patternType="solid">
        <fgColor theme="0" tint="-0.499984740745262"/>
        <bgColor indexed="64"/>
      </patternFill>
    </fill>
    <fill>
      <patternFill patternType="solid">
        <fgColor theme="3" tint="0.249977111117893"/>
        <bgColor indexed="64"/>
      </patternFill>
    </fill>
    <fill>
      <patternFill patternType="solid">
        <fgColor theme="9" tint="0.79998168889431442"/>
        <bgColor indexed="64"/>
      </patternFill>
    </fill>
  </fills>
  <borders count="5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diagonal/>
    </border>
    <border>
      <left style="dashed">
        <color auto="1"/>
      </left>
      <right style="dashed">
        <color auto="1"/>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medium">
        <color auto="1"/>
      </right>
      <top/>
      <bottom/>
      <diagonal/>
    </border>
    <border>
      <left/>
      <right style="thin">
        <color theme="0" tint="-0.24994659260841701"/>
      </right>
      <top style="thin">
        <color theme="0" tint="-0.24994659260841701"/>
      </top>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2" fillId="0" borderId="0" applyNumberFormat="0" applyFill="0" applyBorder="0" applyAlignment="0" applyProtection="0"/>
  </cellStyleXfs>
  <cellXfs count="146">
    <xf numFmtId="0" fontId="0" fillId="0" borderId="0" xfId="0"/>
    <xf numFmtId="0" fontId="3" fillId="0" borderId="0" xfId="0" applyFont="1"/>
    <xf numFmtId="0" fontId="6" fillId="0" borderId="0" xfId="0" applyFont="1"/>
    <xf numFmtId="0" fontId="0" fillId="5" borderId="0" xfId="0" applyFill="1"/>
    <xf numFmtId="0" fontId="6" fillId="5" borderId="0" xfId="0" applyFont="1" applyFill="1"/>
    <xf numFmtId="0" fontId="3" fillId="5" borderId="0" xfId="0" applyFont="1" applyFill="1"/>
    <xf numFmtId="0" fontId="0" fillId="8" borderId="16" xfId="0" applyFill="1" applyBorder="1"/>
    <xf numFmtId="0" fontId="0" fillId="8" borderId="17" xfId="0" applyFill="1" applyBorder="1"/>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0" xfId="0" applyFill="1" applyBorder="1"/>
    <xf numFmtId="0" fontId="8" fillId="8" borderId="22" xfId="0" applyFont="1" applyFill="1" applyBorder="1" applyAlignment="1">
      <alignment horizontal="center" vertical="center"/>
    </xf>
    <xf numFmtId="0" fontId="10" fillId="9" borderId="21" xfId="0" applyFont="1" applyFill="1" applyBorder="1" applyAlignment="1">
      <alignment horizontal="center" vertical="center" wrapText="1"/>
    </xf>
    <xf numFmtId="0" fontId="0" fillId="8" borderId="21" xfId="0" applyFill="1" applyBorder="1" applyAlignment="1">
      <alignment horizontal="center" vertical="center" wrapText="1"/>
    </xf>
    <xf numFmtId="0" fontId="4" fillId="0" borderId="23" xfId="0" applyFont="1" applyBorder="1" applyAlignment="1">
      <alignment horizontal="left" textRotation="90" wrapText="1"/>
    </xf>
    <xf numFmtId="0" fontId="3" fillId="5" borderId="0" xfId="0" applyFont="1" applyFill="1" applyAlignment="1">
      <alignment horizontal="left"/>
    </xf>
    <xf numFmtId="0" fontId="8" fillId="8" borderId="22"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2" fillId="10" borderId="23" xfId="0" applyFont="1" applyFill="1" applyBorder="1" applyAlignment="1">
      <alignment horizontal="center" textRotation="90"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15" fillId="8" borderId="26" xfId="0" applyFont="1" applyFill="1" applyBorder="1" applyAlignment="1">
      <alignment horizontal="center" vertical="center" wrapText="1"/>
    </xf>
    <xf numFmtId="0" fontId="15" fillId="8" borderId="6" xfId="0" applyFont="1" applyFill="1" applyBorder="1" applyAlignment="1">
      <alignment horizontal="center" vertical="center"/>
    </xf>
    <xf numFmtId="0" fontId="15" fillId="8" borderId="1" xfId="0" applyFont="1" applyFill="1" applyBorder="1" applyAlignment="1">
      <alignment horizontal="center" vertical="center"/>
    </xf>
    <xf numFmtId="0" fontId="0" fillId="5" borderId="0" xfId="0" applyFill="1" applyAlignment="1">
      <alignment horizontal="left"/>
    </xf>
    <xf numFmtId="0" fontId="0" fillId="11" borderId="0" xfId="0" applyFill="1"/>
    <xf numFmtId="0" fontId="0" fillId="12" borderId="0" xfId="0" applyFill="1"/>
    <xf numFmtId="0" fontId="18" fillId="12" borderId="0" xfId="0" applyFont="1" applyFill="1" applyAlignment="1">
      <alignment horizontal="center" vertical="center" wrapText="1"/>
    </xf>
    <xf numFmtId="0" fontId="0" fillId="0" borderId="0" xfId="0" applyAlignment="1">
      <alignment vertical="center"/>
    </xf>
    <xf numFmtId="0" fontId="0" fillId="0" borderId="32" xfId="0" applyBorder="1" applyAlignment="1">
      <alignment horizontal="center" vertical="center" wrapText="1"/>
    </xf>
    <xf numFmtId="0" fontId="0" fillId="13" borderId="35" xfId="0" applyFill="1" applyBorder="1" applyAlignment="1">
      <alignment horizontal="center" vertical="center" wrapText="1"/>
    </xf>
    <xf numFmtId="0" fontId="0" fillId="0" borderId="32" xfId="0" applyBorder="1" applyAlignment="1">
      <alignment horizontal="left" vertical="center" wrapText="1" indent="1"/>
    </xf>
    <xf numFmtId="0" fontId="0" fillId="0" borderId="33" xfId="0" applyBorder="1" applyAlignment="1">
      <alignment horizontal="left" vertical="center" wrapText="1" indent="1"/>
    </xf>
    <xf numFmtId="0" fontId="0" fillId="13" borderId="34" xfId="0" applyFill="1" applyBorder="1" applyAlignment="1">
      <alignment horizontal="left" vertical="center" wrapText="1" indent="1"/>
    </xf>
    <xf numFmtId="0" fontId="0" fillId="13" borderId="35" xfId="0" applyFill="1" applyBorder="1" applyAlignment="1">
      <alignment horizontal="left" vertical="center" wrapText="1" indent="1"/>
    </xf>
    <xf numFmtId="0" fontId="0" fillId="13" borderId="36" xfId="0" applyFill="1" applyBorder="1" applyAlignment="1">
      <alignment horizontal="left" vertical="center" wrapText="1" indent="1"/>
    </xf>
    <xf numFmtId="0" fontId="15" fillId="9" borderId="31" xfId="0" applyFont="1" applyFill="1" applyBorder="1" applyAlignment="1">
      <alignment horizontal="left" vertical="center" wrapText="1" indent="1"/>
    </xf>
    <xf numFmtId="0" fontId="20" fillId="14" borderId="37" xfId="0" applyFont="1" applyFill="1" applyBorder="1" applyAlignment="1">
      <alignment horizontal="center" vertical="center" wrapText="1"/>
    </xf>
    <xf numFmtId="0" fontId="20" fillId="14" borderId="38" xfId="0" applyFont="1" applyFill="1" applyBorder="1" applyAlignment="1">
      <alignment horizontal="center" vertical="center" wrapText="1"/>
    </xf>
    <xf numFmtId="0" fontId="20" fillId="14" borderId="39" xfId="0" applyFont="1" applyFill="1" applyBorder="1" applyAlignment="1">
      <alignment horizontal="center" vertical="center" wrapText="1"/>
    </xf>
    <xf numFmtId="0" fontId="0" fillId="8" borderId="18" xfId="0" applyFill="1" applyBorder="1" applyAlignment="1">
      <alignment horizontal="left" vertical="center" indent="1"/>
    </xf>
    <xf numFmtId="0" fontId="6" fillId="8" borderId="40" xfId="0" applyFont="1" applyFill="1" applyBorder="1"/>
    <xf numFmtId="0" fontId="6" fillId="8" borderId="41" xfId="0" applyFont="1" applyFill="1" applyBorder="1"/>
    <xf numFmtId="0" fontId="6" fillId="8" borderId="42" xfId="0" applyFont="1" applyFill="1" applyBorder="1"/>
    <xf numFmtId="0" fontId="6" fillId="8" borderId="43" xfId="0" applyFont="1" applyFill="1" applyBorder="1"/>
    <xf numFmtId="0" fontId="1" fillId="15" borderId="0" xfId="0" applyFont="1" applyFill="1"/>
    <xf numFmtId="0" fontId="2" fillId="15" borderId="0" xfId="0" applyFont="1" applyFill="1"/>
    <xf numFmtId="0" fontId="0" fillId="15" borderId="0" xfId="0" applyFill="1"/>
    <xf numFmtId="0" fontId="2" fillId="15" borderId="0" xfId="0" applyFont="1" applyFill="1" applyAlignment="1">
      <alignment horizontal="left"/>
    </xf>
    <xf numFmtId="0" fontId="0" fillId="15" borderId="0" xfId="0" applyFill="1" applyAlignment="1">
      <alignment vertical="center"/>
    </xf>
    <xf numFmtId="0" fontId="25" fillId="17" borderId="0" xfId="0" applyFont="1" applyFill="1"/>
    <xf numFmtId="1" fontId="0" fillId="8" borderId="19" xfId="0" applyNumberFormat="1" applyFill="1" applyBorder="1" applyAlignment="1">
      <alignment vertical="center"/>
    </xf>
    <xf numFmtId="1" fontId="0" fillId="8" borderId="25" xfId="0" applyNumberFormat="1" applyFill="1" applyBorder="1" applyAlignment="1">
      <alignment vertical="center"/>
    </xf>
    <xf numFmtId="1" fontId="2" fillId="5" borderId="0" xfId="0" applyNumberFormat="1" applyFont="1" applyFill="1" applyAlignment="1">
      <alignment horizontal="right"/>
    </xf>
    <xf numFmtId="0" fontId="11" fillId="3" borderId="46" xfId="0" applyFont="1" applyFill="1" applyBorder="1" applyAlignment="1">
      <alignment horizontal="left" vertical="center" wrapText="1"/>
    </xf>
    <xf numFmtId="0" fontId="11" fillId="3" borderId="47"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0" fillId="3" borderId="30" xfId="0" applyFill="1" applyBorder="1" applyAlignment="1">
      <alignment horizontal="left" vertical="center" wrapText="1"/>
    </xf>
    <xf numFmtId="0" fontId="23" fillId="3" borderId="44" xfId="0" applyFont="1" applyFill="1" applyBorder="1" applyAlignment="1">
      <alignment horizontal="left" vertical="center" wrapText="1"/>
    </xf>
    <xf numFmtId="0" fontId="0" fillId="3" borderId="45" xfId="0" applyFill="1" applyBorder="1" applyAlignment="1">
      <alignment horizontal="left" vertical="center" wrapText="1"/>
    </xf>
    <xf numFmtId="0" fontId="23" fillId="18" borderId="23" xfId="0" applyFont="1" applyFill="1" applyBorder="1" applyAlignment="1">
      <alignment horizontal="center" vertical="center" wrapText="1"/>
    </xf>
    <xf numFmtId="0" fontId="23" fillId="19" borderId="23" xfId="0" applyFont="1" applyFill="1" applyBorder="1" applyAlignment="1">
      <alignment horizontal="center" vertical="center" wrapText="1"/>
    </xf>
    <xf numFmtId="0" fontId="23" fillId="20" borderId="23" xfId="0" applyFont="1" applyFill="1" applyBorder="1" applyAlignment="1">
      <alignment horizontal="center" vertical="center" wrapText="1"/>
    </xf>
    <xf numFmtId="0" fontId="11" fillId="18" borderId="23" xfId="0" applyFont="1" applyFill="1" applyBorder="1" applyAlignment="1">
      <alignment horizontal="center" vertical="center" wrapText="1"/>
    </xf>
    <xf numFmtId="0" fontId="24" fillId="5" borderId="23" xfId="0" applyFont="1" applyFill="1" applyBorder="1" applyAlignment="1">
      <alignment horizontal="center" vertical="center" textRotation="90" wrapText="1"/>
    </xf>
    <xf numFmtId="1" fontId="0" fillId="12" borderId="0" xfId="0" applyNumberFormat="1" applyFill="1"/>
    <xf numFmtId="1" fontId="3" fillId="5" borderId="23" xfId="0" applyNumberFormat="1" applyFont="1" applyFill="1" applyBorder="1" applyAlignment="1">
      <alignment horizontal="center" vertical="center"/>
    </xf>
    <xf numFmtId="0" fontId="15" fillId="9"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 fillId="12" borderId="0" xfId="0" applyFont="1" applyFill="1" applyAlignment="1">
      <alignment vertical="top"/>
    </xf>
    <xf numFmtId="0" fontId="0" fillId="3" borderId="0" xfId="0" applyFill="1" applyAlignment="1">
      <alignment horizontal="right" vertical="center"/>
    </xf>
    <xf numFmtId="1" fontId="0" fillId="3" borderId="0" xfId="0" applyNumberFormat="1" applyFill="1" applyAlignment="1">
      <alignment horizontal="right" vertical="center" indent="1"/>
    </xf>
    <xf numFmtId="0" fontId="0" fillId="3" borderId="0" xfId="0" applyFill="1" applyAlignment="1">
      <alignment horizontal="left" indent="11"/>
    </xf>
    <xf numFmtId="1" fontId="0" fillId="3" borderId="0" xfId="0" applyNumberFormat="1" applyFill="1" applyAlignment="1">
      <alignment horizontal="right" vertical="center"/>
    </xf>
    <xf numFmtId="0" fontId="0" fillId="3" borderId="0" xfId="0" applyFill="1"/>
    <xf numFmtId="0" fontId="0" fillId="3" borderId="0" xfId="0" applyFill="1" applyAlignment="1">
      <alignment horizontal="left" wrapText="1" indent="11"/>
    </xf>
    <xf numFmtId="1" fontId="0" fillId="3" borderId="0" xfId="0" applyNumberFormat="1" applyFill="1" applyAlignment="1">
      <alignment vertical="center"/>
    </xf>
    <xf numFmtId="1" fontId="0" fillId="3" borderId="0" xfId="0" applyNumberFormat="1" applyFill="1" applyAlignment="1">
      <alignment horizontal="right" indent="1"/>
    </xf>
    <xf numFmtId="0" fontId="2" fillId="5" borderId="0" xfId="0" applyFont="1" applyFill="1" applyAlignment="1">
      <alignment horizontal="center" vertical="center" textRotation="90" wrapText="1"/>
    </xf>
    <xf numFmtId="0" fontId="0" fillId="3" borderId="23" xfId="0" applyFill="1" applyBorder="1" applyAlignment="1">
      <alignment horizontal="center" vertical="center" wrapText="1"/>
    </xf>
    <xf numFmtId="0" fontId="0" fillId="3" borderId="23" xfId="0" applyFill="1" applyBorder="1" applyAlignment="1">
      <alignment horizontal="left" vertical="center" wrapText="1" indent="1"/>
    </xf>
    <xf numFmtId="0" fontId="26" fillId="22" borderId="23" xfId="0" applyFont="1" applyFill="1" applyBorder="1" applyAlignment="1">
      <alignment horizontal="left" vertical="center" wrapText="1" indent="1"/>
    </xf>
    <xf numFmtId="0" fontId="0" fillId="5" borderId="0" xfId="0" applyFill="1" applyAlignment="1">
      <alignment vertical="center"/>
    </xf>
    <xf numFmtId="0" fontId="0" fillId="8" borderId="0" xfId="0" applyFill="1" applyAlignment="1">
      <alignment vertical="center" wrapText="1"/>
    </xf>
    <xf numFmtId="0" fontId="0" fillId="8" borderId="0" xfId="0" applyFill="1" applyAlignment="1">
      <alignment vertical="center"/>
    </xf>
    <xf numFmtId="0" fontId="6" fillId="8" borderId="0" xfId="0" applyFont="1" applyFill="1"/>
    <xf numFmtId="0" fontId="15" fillId="8" borderId="1" xfId="0" applyFont="1" applyFill="1" applyBorder="1" applyAlignment="1">
      <alignment horizontal="center" vertical="center" wrapText="1"/>
    </xf>
    <xf numFmtId="0" fontId="11" fillId="3" borderId="54" xfId="0" applyFont="1" applyFill="1" applyBorder="1" applyAlignment="1">
      <alignment horizontal="left" vertical="center" wrapText="1"/>
    </xf>
    <xf numFmtId="0" fontId="16" fillId="9" borderId="53" xfId="0" applyFont="1" applyFill="1" applyBorder="1" applyAlignment="1">
      <alignment horizontal="center" vertical="center" wrapText="1"/>
    </xf>
    <xf numFmtId="1" fontId="17" fillId="2" borderId="26" xfId="0" applyNumberFormat="1" applyFont="1" applyFill="1" applyBorder="1" applyAlignment="1">
      <alignment horizontal="center" vertical="center"/>
    </xf>
    <xf numFmtId="0" fontId="0" fillId="3" borderId="55" xfId="0" applyFill="1" applyBorder="1" applyAlignment="1">
      <alignment horizontal="left" vertical="center" wrapText="1"/>
    </xf>
    <xf numFmtId="0" fontId="2" fillId="23" borderId="23" xfId="0" applyFont="1" applyFill="1" applyBorder="1" applyAlignment="1">
      <alignment horizontal="center" textRotation="90" wrapText="1"/>
    </xf>
    <xf numFmtId="0" fontId="12" fillId="23" borderId="23" xfId="0" applyFont="1" applyFill="1" applyBorder="1" applyAlignment="1">
      <alignment horizontal="center" textRotation="90" wrapText="1"/>
    </xf>
    <xf numFmtId="1" fontId="0" fillId="23" borderId="19" xfId="0" applyNumberFormat="1" applyFill="1" applyBorder="1" applyAlignment="1">
      <alignment horizontal="center" vertical="center"/>
    </xf>
    <xf numFmtId="1" fontId="0" fillId="23" borderId="19" xfId="0" applyNumberFormat="1" applyFill="1" applyBorder="1" applyAlignment="1">
      <alignment horizontal="center" vertical="center" wrapText="1"/>
    </xf>
    <xf numFmtId="1" fontId="0" fillId="23" borderId="25" xfId="0" applyNumberFormat="1" applyFill="1" applyBorder="1" applyAlignment="1">
      <alignment horizontal="center" vertical="center" wrapText="1"/>
    </xf>
    <xf numFmtId="0" fontId="2" fillId="0" borderId="23" xfId="0" applyFont="1" applyBorder="1" applyAlignment="1">
      <alignment horizontal="center" textRotation="90" wrapText="1"/>
    </xf>
    <xf numFmtId="0" fontId="0" fillId="0" borderId="23" xfId="0" applyBorder="1" applyAlignment="1">
      <alignment horizontal="center" vertical="center" textRotation="90" wrapText="1"/>
    </xf>
    <xf numFmtId="0" fontId="0" fillId="0" borderId="23" xfId="0" applyBorder="1" applyAlignment="1">
      <alignment horizontal="center" vertical="center" wrapText="1"/>
    </xf>
    <xf numFmtId="0" fontId="0" fillId="4" borderId="23"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23" xfId="0" applyFill="1" applyBorder="1" applyAlignment="1">
      <alignment horizontal="center" vertical="center" textRotation="90" wrapText="1"/>
    </xf>
    <xf numFmtId="0" fontId="0" fillId="7" borderId="23" xfId="0" applyFill="1" applyBorder="1" applyAlignment="1">
      <alignment horizontal="center" vertical="center" textRotation="90" wrapText="1"/>
    </xf>
    <xf numFmtId="0" fontId="0" fillId="7" borderId="23" xfId="0" applyFill="1" applyBorder="1" applyAlignment="1">
      <alignment horizontal="center" vertical="center" wrapText="1"/>
    </xf>
    <xf numFmtId="0" fontId="0" fillId="4" borderId="23" xfId="0" applyFill="1" applyBorder="1" applyAlignment="1">
      <alignment horizontal="center" vertical="center" textRotation="90" wrapText="1"/>
    </xf>
    <xf numFmtId="0" fontId="30" fillId="5" borderId="0" xfId="0" applyFont="1" applyFill="1" applyAlignment="1">
      <alignment horizontal="left" indent="1"/>
    </xf>
    <xf numFmtId="0" fontId="11" fillId="10" borderId="27" xfId="0" applyFont="1" applyFill="1" applyBorder="1" applyAlignment="1">
      <alignment vertical="center" wrapText="1"/>
    </xf>
    <xf numFmtId="0" fontId="11" fillId="10" borderId="28" xfId="0" applyFont="1" applyFill="1" applyBorder="1" applyAlignment="1">
      <alignment vertical="center" wrapText="1"/>
    </xf>
    <xf numFmtId="0" fontId="11" fillId="10" borderId="56" xfId="0" applyFont="1" applyFill="1" applyBorder="1" applyAlignment="1">
      <alignment vertical="center" wrapText="1"/>
    </xf>
    <xf numFmtId="0" fontId="11" fillId="10" borderId="29" xfId="0" applyFont="1" applyFill="1" applyBorder="1" applyAlignment="1">
      <alignment vertical="center" wrapText="1"/>
    </xf>
    <xf numFmtId="0" fontId="11" fillId="10" borderId="30" xfId="0" applyFont="1" applyFill="1" applyBorder="1" applyAlignment="1">
      <alignment vertical="center" wrapText="1"/>
    </xf>
    <xf numFmtId="0" fontId="11" fillId="10" borderId="57" xfId="0" applyFont="1" applyFill="1" applyBorder="1" applyAlignment="1">
      <alignment vertical="center" wrapText="1"/>
    </xf>
    <xf numFmtId="0" fontId="11" fillId="10" borderId="47" xfId="0" applyFont="1" applyFill="1" applyBorder="1" applyAlignment="1">
      <alignment vertical="center" wrapText="1"/>
    </xf>
    <xf numFmtId="0" fontId="1" fillId="0" borderId="0" xfId="0" applyFont="1" applyAlignment="1">
      <alignment horizontal="left" vertical="center"/>
    </xf>
    <xf numFmtId="0" fontId="27" fillId="21" borderId="0" xfId="0" applyFont="1" applyFill="1" applyAlignment="1">
      <alignment horizontal="left" vertical="center" wrapText="1" indent="2"/>
    </xf>
    <xf numFmtId="0" fontId="9" fillId="8" borderId="5" xfId="0" applyFont="1" applyFill="1" applyBorder="1" applyAlignment="1">
      <alignment horizontal="center" vertical="center" textRotation="90"/>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4" xfId="0" applyFill="1" applyBorder="1" applyAlignment="1">
      <alignment horizontal="left" wrapText="1" indent="1"/>
    </xf>
    <xf numFmtId="0" fontId="31" fillId="16" borderId="0" xfId="0" applyFont="1" applyFill="1" applyAlignment="1">
      <alignment horizontal="left" vertical="center" wrapText="1" indent="1"/>
    </xf>
    <xf numFmtId="0" fontId="32" fillId="16" borderId="0" xfId="0" applyFont="1" applyFill="1" applyAlignment="1">
      <alignment horizontal="left" vertical="center" wrapText="1" indent="1"/>
    </xf>
    <xf numFmtId="0" fontId="22" fillId="15" borderId="0" xfId="1" applyFill="1" applyAlignment="1">
      <alignment horizontal="left"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horizontal="left"/>
    </xf>
    <xf numFmtId="1" fontId="0" fillId="3" borderId="0" xfId="0" applyNumberFormat="1" applyFill="1" applyAlignment="1">
      <alignment horizontal="left" vertical="center" wrapText="1"/>
    </xf>
    <xf numFmtId="0" fontId="19" fillId="15" borderId="0" xfId="0" applyFont="1" applyFill="1" applyAlignment="1">
      <alignment horizontal="center" vertical="center"/>
    </xf>
    <xf numFmtId="0" fontId="0" fillId="15" borderId="0" xfId="0" applyFill="1" applyAlignment="1">
      <alignment horizontal="left" vertical="center" wrapText="1" indent="1"/>
    </xf>
    <xf numFmtId="0" fontId="19" fillId="15" borderId="0" xfId="0" applyFont="1" applyFill="1" applyAlignment="1">
      <alignment horizontal="left" vertical="center"/>
    </xf>
    <xf numFmtId="0" fontId="2" fillId="21" borderId="52" xfId="0" applyFont="1" applyFill="1" applyBorder="1" applyAlignment="1">
      <alignment horizontal="center" vertical="center" textRotation="90" wrapText="1"/>
    </xf>
    <xf numFmtId="0" fontId="33"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66FF33"/>
      <color rgb="FF00FF00"/>
      <color rgb="FFDF5625"/>
      <color rgb="FFB8084F"/>
      <color rgb="FF530929"/>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350777911933785E-2"/>
          <c:y val="0.13414662906492456"/>
          <c:w val="0.74182782602656816"/>
          <c:h val="0.43169826190903493"/>
        </c:manualLayout>
      </c:layout>
      <c:pie3DChart>
        <c:varyColors val="1"/>
        <c:ser>
          <c:idx val="0"/>
          <c:order val="0"/>
          <c:dPt>
            <c:idx val="0"/>
            <c:bubble3D val="0"/>
            <c:spPr>
              <a:solidFill>
                <a:srgbClr val="B8084F"/>
              </a:solidFill>
              <a:ln>
                <a:noFill/>
              </a:ln>
              <a:effectLst/>
              <a:sp3d/>
            </c:spPr>
            <c:extLst>
              <c:ext xmlns:c16="http://schemas.microsoft.com/office/drawing/2014/chart" uri="{C3380CC4-5D6E-409C-BE32-E72D297353CC}">
                <c16:uniqueId val="{00000001-879A-4619-98B2-F216A02197DC}"/>
              </c:ext>
            </c:extLst>
          </c:dPt>
          <c:dPt>
            <c:idx val="1"/>
            <c:bubble3D val="0"/>
            <c:spPr>
              <a:solidFill>
                <a:schemeClr val="accent2">
                  <a:lumMod val="40000"/>
                  <a:lumOff val="60000"/>
                </a:schemeClr>
              </a:solidFill>
              <a:ln>
                <a:noFill/>
              </a:ln>
              <a:effectLst/>
              <a:sp3d/>
            </c:spPr>
            <c:extLst>
              <c:ext xmlns:c16="http://schemas.microsoft.com/office/drawing/2014/chart" uri="{C3380CC4-5D6E-409C-BE32-E72D297353CC}">
                <c16:uniqueId val="{00000002-879A-4619-98B2-F216A02197DC}"/>
              </c:ext>
            </c:extLst>
          </c:dPt>
          <c:dPt>
            <c:idx val="2"/>
            <c:bubble3D val="0"/>
            <c:spPr>
              <a:solidFill>
                <a:srgbClr val="DF5625"/>
              </a:solidFill>
              <a:ln>
                <a:solidFill>
                  <a:srgbClr val="DF5625"/>
                </a:solidFill>
              </a:ln>
              <a:effectLst/>
              <a:sp3d>
                <a:contourClr>
                  <a:srgbClr val="DF5625"/>
                </a:contourClr>
              </a:sp3d>
            </c:spPr>
            <c:extLst>
              <c:ext xmlns:c16="http://schemas.microsoft.com/office/drawing/2014/chart" uri="{C3380CC4-5D6E-409C-BE32-E72D297353CC}">
                <c16:uniqueId val="{00000003-879A-4619-98B2-F216A02197DC}"/>
              </c:ext>
            </c:extLst>
          </c:dPt>
          <c:dPt>
            <c:idx val="3"/>
            <c:bubble3D val="0"/>
            <c:spPr>
              <a:pattFill prst="wdUpDiag">
                <a:fgClr>
                  <a:srgbClr val="B8084F"/>
                </a:fgClr>
                <a:bgClr>
                  <a:schemeClr val="bg1"/>
                </a:bgClr>
              </a:pattFill>
              <a:ln>
                <a:noFill/>
              </a:ln>
              <a:effectLst/>
              <a:sp3d/>
            </c:spPr>
            <c:extLst>
              <c:ext xmlns:c16="http://schemas.microsoft.com/office/drawing/2014/chart" uri="{C3380CC4-5D6E-409C-BE32-E72D297353CC}">
                <c16:uniqueId val="{00000004-879A-4619-98B2-F216A02197DC}"/>
              </c:ext>
            </c:extLst>
          </c:dPt>
          <c:dPt>
            <c:idx val="4"/>
            <c:bubble3D val="0"/>
            <c:spPr>
              <a:solidFill>
                <a:schemeClr val="bg1">
                  <a:lumMod val="65000"/>
                </a:schemeClr>
              </a:solidFill>
              <a:ln>
                <a:noFill/>
              </a:ln>
              <a:effectLst/>
              <a:sp3d/>
            </c:spPr>
            <c:extLst>
              <c:ext xmlns:c16="http://schemas.microsoft.com/office/drawing/2014/chart" uri="{C3380CC4-5D6E-409C-BE32-E72D297353CC}">
                <c16:uniqueId val="{00000006-879A-4619-98B2-F216A02197DC}"/>
              </c:ext>
            </c:extLst>
          </c:dPt>
          <c:dPt>
            <c:idx val="5"/>
            <c:bubble3D val="0"/>
            <c:spPr>
              <a:solidFill>
                <a:schemeClr val="tx1">
                  <a:lumMod val="95000"/>
                  <a:lumOff val="5000"/>
                </a:schemeClr>
              </a:solidFill>
              <a:ln>
                <a:noFill/>
              </a:ln>
              <a:effectLst/>
              <a:sp3d/>
            </c:spPr>
            <c:extLst>
              <c:ext xmlns:c16="http://schemas.microsoft.com/office/drawing/2014/chart" uri="{C3380CC4-5D6E-409C-BE32-E72D297353CC}">
                <c16:uniqueId val="{00000007-879A-4619-98B2-F216A02197DC}"/>
              </c:ext>
            </c:extLst>
          </c:dPt>
          <c:dPt>
            <c:idx val="6"/>
            <c:bubble3D val="0"/>
            <c:spPr>
              <a:solidFill>
                <a:srgbClr val="00B0F0"/>
              </a:solidFill>
              <a:ln>
                <a:noFill/>
              </a:ln>
              <a:effectLst/>
              <a:sp3d/>
            </c:spPr>
            <c:extLst>
              <c:ext xmlns:c16="http://schemas.microsoft.com/office/drawing/2014/chart" uri="{C3380CC4-5D6E-409C-BE32-E72D297353CC}">
                <c16:uniqueId val="{00000008-879A-4619-98B2-F216A02197DC}"/>
              </c:ext>
            </c:extLst>
          </c:dPt>
          <c:dPt>
            <c:idx val="7"/>
            <c:bubble3D val="0"/>
            <c:spPr>
              <a:solidFill>
                <a:schemeClr val="accent6">
                  <a:lumMod val="75000"/>
                </a:schemeClr>
              </a:solidFill>
              <a:ln>
                <a:noFill/>
              </a:ln>
              <a:effectLst/>
              <a:sp3d/>
            </c:spPr>
            <c:extLst>
              <c:ext xmlns:c16="http://schemas.microsoft.com/office/drawing/2014/chart" uri="{C3380CC4-5D6E-409C-BE32-E72D297353CC}">
                <c16:uniqueId val="{00000009-879A-4619-98B2-F216A02197DC}"/>
              </c:ext>
            </c:extLst>
          </c:dPt>
          <c:dPt>
            <c:idx val="8"/>
            <c:bubble3D val="0"/>
            <c:spPr>
              <a:gradFill flip="none" rotWithShape="1">
                <a:gsLst>
                  <a:gs pos="18000">
                    <a:srgbClr val="B8084F"/>
                  </a:gs>
                  <a:gs pos="100000">
                    <a:schemeClr val="accent6">
                      <a:lumMod val="0"/>
                      <a:lumOff val="100000"/>
                    </a:schemeClr>
                  </a:gs>
                  <a:gs pos="68000">
                    <a:srgbClr val="00B050"/>
                  </a:gs>
                </a:gsLst>
                <a:path path="circle">
                  <a:fillToRect t="100000" r="100000"/>
                </a:path>
                <a:tileRect l="-100000" b="-100000"/>
              </a:gradFill>
              <a:ln>
                <a:noFill/>
              </a:ln>
              <a:effectLst/>
              <a:sp3d/>
            </c:spPr>
            <c:extLst>
              <c:ext xmlns:c16="http://schemas.microsoft.com/office/drawing/2014/chart" uri="{C3380CC4-5D6E-409C-BE32-E72D297353CC}">
                <c16:uniqueId val="{0000000A-879A-4619-98B2-F216A02197DC}"/>
              </c:ext>
            </c:extLst>
          </c:dPt>
          <c:dPt>
            <c:idx val="9"/>
            <c:bubble3D val="0"/>
            <c:explosion val="1"/>
            <c:spPr>
              <a:solidFill>
                <a:schemeClr val="accent4">
                  <a:lumMod val="40000"/>
                  <a:lumOff val="60000"/>
                </a:schemeClr>
              </a:solidFill>
              <a:ln>
                <a:noFill/>
              </a:ln>
              <a:effectLst/>
              <a:sp3d/>
            </c:spPr>
            <c:extLst>
              <c:ext xmlns:c16="http://schemas.microsoft.com/office/drawing/2014/chart" uri="{C3380CC4-5D6E-409C-BE32-E72D297353CC}">
                <c16:uniqueId val="{00000005-879A-4619-98B2-F216A02197DC}"/>
              </c:ext>
            </c:extLst>
          </c:dPt>
          <c:dPt>
            <c:idx val="10"/>
            <c:bubble3D val="0"/>
            <c:spPr>
              <a:solidFill>
                <a:srgbClr val="00B050"/>
              </a:solidFill>
              <a:ln>
                <a:noFill/>
              </a:ln>
              <a:effectLst/>
              <a:sp3d/>
            </c:spPr>
            <c:extLst>
              <c:ext xmlns:c16="http://schemas.microsoft.com/office/drawing/2014/chart" uri="{C3380CC4-5D6E-409C-BE32-E72D297353CC}">
                <c16:uniqueId val="{0000000B-879A-4619-98B2-F216A02197DC}"/>
              </c:ext>
            </c:extLst>
          </c:dPt>
          <c:cat>
            <c:strRef>
              <c:f>'OTJT breakdown &amp;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Lab Session/ surveying </c:v>
                </c:pt>
                <c:pt idx="7">
                  <c:v>presentation </c:v>
                </c:pt>
                <c:pt idx="8">
                  <c:v>Work Based Project /  Applied Learning in the Work Place
- to meet Module Assessment</c:v>
                </c:pt>
                <c:pt idx="9">
                  <c:v>Time during working day to focus on assessment preparation</c:v>
                </c:pt>
                <c:pt idx="10">
                  <c:v>Employer-led Training activities (including experiential and project based learning)</c:v>
                </c:pt>
              </c:strCache>
            </c:strRef>
          </c:cat>
          <c:val>
            <c:numRef>
              <c:f>'OTJT breakdown &amp; Pie chart'!$M$2:$M$12</c:f>
              <c:numCache>
                <c:formatCode>0</c:formatCode>
                <c:ptCount val="11"/>
                <c:pt idx="0">
                  <c:v>87</c:v>
                </c:pt>
                <c:pt idx="1">
                  <c:v>38</c:v>
                </c:pt>
                <c:pt idx="2">
                  <c:v>0</c:v>
                </c:pt>
                <c:pt idx="3">
                  <c:v>0</c:v>
                </c:pt>
                <c:pt idx="4">
                  <c:v>3</c:v>
                </c:pt>
                <c:pt idx="5">
                  <c:v>0</c:v>
                </c:pt>
                <c:pt idx="6">
                  <c:v>38</c:v>
                </c:pt>
                <c:pt idx="7">
                  <c:v>1</c:v>
                </c:pt>
                <c:pt idx="8">
                  <c:v>0</c:v>
                </c:pt>
                <c:pt idx="9">
                  <c:v>125.29999999999998</c:v>
                </c:pt>
                <c:pt idx="10">
                  <c:v>125.29999999999998</c:v>
                </c:pt>
              </c:numCache>
            </c:numRef>
          </c:val>
          <c:extLst>
            <c:ext xmlns:c16="http://schemas.microsoft.com/office/drawing/2014/chart" uri="{C3380CC4-5D6E-409C-BE32-E72D297353CC}">
              <c16:uniqueId val="{00000000-879A-4619-98B2-F216A02197DC}"/>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44588</xdr:colOff>
      <xdr:row>14</xdr:row>
      <xdr:rowOff>74682</xdr:rowOff>
    </xdr:from>
    <xdr:to>
      <xdr:col>7</xdr:col>
      <xdr:colOff>4827794</xdr:colOff>
      <xdr:row>27</xdr:row>
      <xdr:rowOff>72473</xdr:rowOff>
    </xdr:to>
    <xdr:graphicFrame macro="">
      <xdr:nvGraphicFramePr>
        <xdr:cNvPr id="4" name="Chart 3">
          <a:extLst>
            <a:ext uri="{FF2B5EF4-FFF2-40B4-BE49-F238E27FC236}">
              <a16:creationId xmlns:a16="http://schemas.microsoft.com/office/drawing/2014/main" id="{F67D8DF1-DC94-1F48-5C3A-7A3DF0B719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apprenticeship-standards/construction-site-supervisor/" TargetMode="External"/><Relationship Id="rId2" Type="http://schemas.openxmlformats.org/officeDocument/2006/relationships/hyperlink" Target="https://www.instituteforapprenticeships.org/apprenticeship-standards/?" TargetMode="External"/><Relationship Id="rId1" Type="http://schemas.openxmlformats.org/officeDocument/2006/relationships/hyperlink" Target="https://www.instituteforapprenticeships.org/apprenticeship-standards/?" TargetMode="External"/><Relationship Id="rId5" Type="http://schemas.openxmlformats.org/officeDocument/2006/relationships/printerSettings" Target="../printerSettings/printerSettings1.bin"/><Relationship Id="rId4" Type="http://schemas.openxmlformats.org/officeDocument/2006/relationships/hyperlink" Target="https://www.instituteforapprenticeships.org/media/5168/st0048_construction_site_supervisor_l4_ap_for_publication_0209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T46"/>
  <sheetViews>
    <sheetView tabSelected="1" zoomScale="55" zoomScaleNormal="55" workbookViewId="0">
      <selection activeCell="A2" sqref="A2"/>
    </sheetView>
  </sheetViews>
  <sheetFormatPr defaultColWidth="8.7109375" defaultRowHeight="15" x14ac:dyDescent="0.25"/>
  <cols>
    <col min="2" max="2" width="4.7109375" customWidth="1"/>
    <col min="3" max="3" width="48.42578125" customWidth="1"/>
    <col min="4" max="4" width="11.42578125" customWidth="1"/>
    <col min="5" max="5" width="13.42578125" customWidth="1"/>
    <col min="6" max="6" width="13.7109375" customWidth="1"/>
    <col min="7" max="7" width="15" customWidth="1"/>
    <col min="8" max="8" width="11.42578125" customWidth="1"/>
    <col min="9" max="9" width="10.7109375" customWidth="1"/>
    <col min="10" max="15" width="7.42578125" customWidth="1"/>
    <col min="16" max="16" width="8.140625" customWidth="1"/>
    <col min="17" max="20" width="7.42578125" customWidth="1"/>
    <col min="21" max="21" width="45.5703125" customWidth="1"/>
    <col min="22" max="22" width="46.28515625" customWidth="1"/>
    <col min="23" max="23" width="41.85546875" customWidth="1"/>
    <col min="24" max="67" width="8.7109375" style="2" customWidth="1"/>
  </cols>
  <sheetData>
    <row r="1" spans="1:72" ht="16.149999999999999"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3"/>
      <c r="BQ1" s="3"/>
      <c r="BR1" s="3"/>
      <c r="BS1" s="3"/>
      <c r="BT1" s="3"/>
    </row>
    <row r="2" spans="1:72" s="1" customFormat="1" ht="37.5" customHeight="1" x14ac:dyDescent="0.3">
      <c r="A2" s="5"/>
      <c r="B2" s="5"/>
      <c r="C2" s="8" t="s">
        <v>0</v>
      </c>
      <c r="D2" s="117" t="s">
        <v>1</v>
      </c>
      <c r="E2" s="117"/>
      <c r="F2" s="117"/>
      <c r="G2" s="117"/>
      <c r="H2" s="46"/>
      <c r="I2" s="128" t="s">
        <v>2</v>
      </c>
      <c r="J2" s="128"/>
      <c r="K2" s="128"/>
      <c r="L2" s="128"/>
      <c r="M2" s="128"/>
      <c r="N2" s="128"/>
      <c r="O2" s="128"/>
      <c r="P2" s="128"/>
      <c r="Q2" s="128"/>
      <c r="R2" s="128"/>
      <c r="S2" s="128"/>
      <c r="T2" s="128"/>
      <c r="U2" s="128"/>
      <c r="V2" s="128"/>
      <c r="W2" s="128"/>
      <c r="X2" s="128"/>
      <c r="Y2" s="128"/>
      <c r="Z2" s="128"/>
      <c r="AA2" s="128"/>
      <c r="AB2" s="128"/>
      <c r="AC2" s="128"/>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s="1" customFormat="1" ht="37.5" customHeight="1" x14ac:dyDescent="0.3">
      <c r="A3" s="5"/>
      <c r="B3" s="5"/>
      <c r="C3" s="9"/>
      <c r="D3" s="117"/>
      <c r="E3" s="117"/>
      <c r="F3" s="117"/>
      <c r="G3" s="117"/>
      <c r="H3" s="47"/>
      <c r="I3" s="128" t="s">
        <v>3</v>
      </c>
      <c r="J3" s="128"/>
      <c r="K3" s="128"/>
      <c r="L3" s="128"/>
      <c r="M3" s="128"/>
      <c r="N3" s="128"/>
      <c r="O3" s="128"/>
      <c r="P3" s="128"/>
      <c r="Q3" s="128"/>
      <c r="R3" s="128"/>
      <c r="S3" s="128"/>
      <c r="T3" s="128"/>
      <c r="U3" s="128"/>
      <c r="V3" s="128"/>
      <c r="W3" s="128"/>
      <c r="X3" s="128"/>
      <c r="Y3" s="128"/>
      <c r="Z3" s="128"/>
      <c r="AA3" s="128"/>
      <c r="AB3" s="128"/>
      <c r="AC3" s="128"/>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72" s="1" customFormat="1" ht="25.5" customHeight="1" x14ac:dyDescent="0.3">
      <c r="A4" s="5"/>
      <c r="B4" s="5"/>
      <c r="C4" s="8" t="s">
        <v>4</v>
      </c>
      <c r="D4" s="9"/>
      <c r="E4" s="9"/>
      <c r="F4" s="9"/>
      <c r="G4" s="9"/>
      <c r="H4" s="47"/>
      <c r="I4" s="49">
        <v>4</v>
      </c>
      <c r="J4" s="49"/>
      <c r="K4" s="49"/>
      <c r="L4" s="49"/>
      <c r="M4" s="49"/>
      <c r="N4" s="49"/>
      <c r="O4" s="49"/>
      <c r="P4" s="49"/>
      <c r="Q4" s="49"/>
      <c r="R4" s="49"/>
      <c r="S4" s="49"/>
      <c r="T4" s="49"/>
      <c r="U4" s="49"/>
      <c r="V4" s="49"/>
      <c r="W4" s="49"/>
      <c r="X4" s="49"/>
      <c r="Y4" s="49"/>
      <c r="Z4" s="49"/>
      <c r="AA4" s="49"/>
      <c r="AB4" s="49"/>
      <c r="AC4" s="49"/>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72" ht="25.5" customHeight="1" x14ac:dyDescent="0.3">
      <c r="A5" s="3"/>
      <c r="B5" s="3"/>
      <c r="C5" s="9"/>
      <c r="D5" s="9"/>
      <c r="E5" s="9"/>
      <c r="F5" s="9"/>
      <c r="G5" s="9"/>
      <c r="H5" s="9"/>
      <c r="I5" s="10"/>
      <c r="J5" s="10"/>
      <c r="K5" s="10"/>
      <c r="L5" s="10"/>
      <c r="M5" s="10"/>
      <c r="N5" s="10"/>
      <c r="O5" s="10"/>
      <c r="P5" s="10"/>
      <c r="Q5" s="10"/>
      <c r="R5" s="126" t="s">
        <v>5</v>
      </c>
      <c r="S5" s="127"/>
      <c r="T5" s="127"/>
      <c r="U5" s="127"/>
      <c r="V5" s="127"/>
      <c r="W5" s="127"/>
      <c r="X5" s="10"/>
      <c r="Y5" s="10"/>
      <c r="Z5" s="10"/>
      <c r="AA5" s="10"/>
      <c r="AB5" s="10"/>
      <c r="AC5" s="10"/>
      <c r="AD5" s="4"/>
      <c r="AE5" s="129" t="s">
        <v>6</v>
      </c>
      <c r="AF5" s="130"/>
      <c r="AG5" s="130"/>
      <c r="AH5" s="130"/>
      <c r="AI5" s="130"/>
      <c r="AJ5" s="130"/>
      <c r="AK5" s="130"/>
      <c r="AL5" s="130"/>
      <c r="AM5" s="130"/>
      <c r="AN5" s="13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
      <c r="BQ5" s="3"/>
      <c r="BR5" s="3"/>
      <c r="BS5" s="3"/>
      <c r="BT5" s="3"/>
    </row>
    <row r="6" spans="1:72" ht="25.5" customHeight="1" x14ac:dyDescent="0.3">
      <c r="A6" s="3"/>
      <c r="B6" s="3"/>
      <c r="C6" s="8" t="s">
        <v>7</v>
      </c>
      <c r="D6" s="8"/>
      <c r="E6" s="8"/>
      <c r="F6" s="8"/>
      <c r="G6" s="46"/>
      <c r="H6" s="46"/>
      <c r="I6" s="47" t="s">
        <v>8</v>
      </c>
      <c r="J6" s="48"/>
      <c r="K6" s="48"/>
      <c r="L6" s="48"/>
      <c r="M6" s="48"/>
      <c r="N6" s="48"/>
      <c r="O6" s="48"/>
      <c r="P6" s="48"/>
      <c r="Q6" s="48"/>
      <c r="R6" s="127"/>
      <c r="S6" s="127"/>
      <c r="T6" s="127"/>
      <c r="U6" s="127"/>
      <c r="V6" s="127"/>
      <c r="W6" s="127"/>
      <c r="X6" s="49"/>
      <c r="Y6" s="10"/>
      <c r="Z6" s="10"/>
      <c r="AA6" s="10"/>
      <c r="AB6" s="10"/>
      <c r="AC6" s="10"/>
      <c r="AD6" s="4"/>
      <c r="AE6" s="132" t="s">
        <v>9</v>
      </c>
      <c r="AF6" s="133"/>
      <c r="AG6" s="133"/>
      <c r="AH6" s="133"/>
      <c r="AI6" s="133"/>
      <c r="AJ6" s="133"/>
      <c r="AK6" s="133"/>
      <c r="AL6" s="133"/>
      <c r="AM6" s="133"/>
      <c r="AN6" s="13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3"/>
      <c r="BQ6" s="3"/>
      <c r="BR6" s="3"/>
      <c r="BS6" s="3"/>
      <c r="BT6" s="3"/>
    </row>
    <row r="7" spans="1:72" ht="25.5" customHeight="1" x14ac:dyDescent="0.3">
      <c r="A7" s="3"/>
      <c r="B7" s="3"/>
      <c r="C7" s="9"/>
      <c r="D7" s="9"/>
      <c r="E7" s="9"/>
      <c r="F7" s="9"/>
      <c r="G7" s="47"/>
      <c r="H7" s="47"/>
      <c r="I7" s="47"/>
      <c r="J7" s="48"/>
      <c r="K7" s="48"/>
      <c r="L7" s="48"/>
      <c r="M7" s="48"/>
      <c r="N7" s="48"/>
      <c r="O7" s="48"/>
      <c r="P7" s="48"/>
      <c r="Q7" s="48"/>
      <c r="R7" s="127"/>
      <c r="S7" s="127"/>
      <c r="T7" s="127"/>
      <c r="U7" s="127"/>
      <c r="V7" s="127"/>
      <c r="W7" s="127"/>
      <c r="X7" s="49"/>
      <c r="Y7" s="10"/>
      <c r="Z7" s="10"/>
      <c r="AA7" s="10"/>
      <c r="AB7" s="10"/>
      <c r="AC7" s="10"/>
      <c r="AD7" s="4"/>
      <c r="AE7" s="120" t="s">
        <v>10</v>
      </c>
      <c r="AF7" s="121"/>
      <c r="AG7" s="121"/>
      <c r="AH7" s="121"/>
      <c r="AI7" s="121"/>
      <c r="AJ7" s="121"/>
      <c r="AK7" s="121"/>
      <c r="AL7" s="121"/>
      <c r="AM7" s="121"/>
      <c r="AN7" s="122"/>
      <c r="AO7" s="4"/>
      <c r="AP7" s="4"/>
      <c r="AQ7" s="4"/>
      <c r="AR7" s="4"/>
      <c r="AS7" s="4"/>
      <c r="AT7" s="4"/>
      <c r="AU7" s="4"/>
      <c r="AV7" s="4"/>
      <c r="AW7" s="4"/>
      <c r="AX7" s="4"/>
      <c r="AY7" s="4"/>
      <c r="AZ7" s="4"/>
      <c r="BA7" s="4"/>
      <c r="BB7" s="4"/>
      <c r="BC7" s="4"/>
      <c r="BD7" s="4"/>
      <c r="BE7" s="4"/>
      <c r="BF7" s="4"/>
      <c r="BG7" s="4"/>
      <c r="BH7" s="4"/>
      <c r="BI7" s="4"/>
      <c r="BJ7" s="4"/>
      <c r="BK7" s="4"/>
      <c r="BL7" s="4"/>
      <c r="BM7" s="4"/>
      <c r="BN7" s="4"/>
      <c r="BO7" s="4"/>
      <c r="BP7" s="3"/>
      <c r="BQ7" s="3"/>
      <c r="BR7" s="3"/>
      <c r="BS7" s="3"/>
      <c r="BT7" s="3"/>
    </row>
    <row r="8" spans="1:72" ht="25.5" customHeight="1" x14ac:dyDescent="0.3">
      <c r="A8" s="3"/>
      <c r="B8" s="3"/>
      <c r="C8" s="9"/>
      <c r="D8" s="9"/>
      <c r="E8" s="9"/>
      <c r="F8" s="9"/>
      <c r="G8" s="47"/>
      <c r="H8" s="47"/>
      <c r="I8" s="47"/>
      <c r="J8" s="47"/>
      <c r="K8" s="47"/>
      <c r="L8" s="47"/>
      <c r="M8" s="47"/>
      <c r="N8" s="47"/>
      <c r="O8" s="49"/>
      <c r="P8" s="49"/>
      <c r="Q8" s="49"/>
      <c r="R8" s="127"/>
      <c r="S8" s="127"/>
      <c r="T8" s="127"/>
      <c r="U8" s="127"/>
      <c r="V8" s="127"/>
      <c r="W8" s="127"/>
      <c r="X8" s="49"/>
      <c r="Y8" s="10"/>
      <c r="Z8" s="10"/>
      <c r="AA8" s="10"/>
      <c r="AB8" s="10"/>
      <c r="AC8" s="10"/>
      <c r="AD8" s="4"/>
      <c r="AE8" s="135" t="s">
        <v>11</v>
      </c>
      <c r="AF8" s="136"/>
      <c r="AG8" s="136"/>
      <c r="AH8" s="136"/>
      <c r="AI8" s="136"/>
      <c r="AJ8" s="136"/>
      <c r="AK8" s="136"/>
      <c r="AL8" s="136"/>
      <c r="AM8" s="136"/>
      <c r="AN8" s="137"/>
      <c r="AO8" s="4"/>
      <c r="AP8" s="4"/>
      <c r="AQ8" s="4"/>
      <c r="AR8" s="4"/>
      <c r="AS8" s="4"/>
      <c r="AT8" s="4"/>
      <c r="AU8" s="4"/>
      <c r="AV8" s="4"/>
      <c r="AW8" s="4"/>
      <c r="AX8" s="4"/>
      <c r="AY8" s="4"/>
      <c r="AZ8" s="4"/>
      <c r="BA8" s="4"/>
      <c r="BB8" s="4"/>
      <c r="BC8" s="4"/>
      <c r="BD8" s="4"/>
      <c r="BE8" s="4"/>
      <c r="BF8" s="4"/>
      <c r="BG8" s="4"/>
      <c r="BH8" s="4"/>
      <c r="BI8" s="4"/>
      <c r="BJ8" s="4"/>
      <c r="BK8" s="4"/>
      <c r="BL8" s="4"/>
      <c r="BM8" s="4"/>
      <c r="BN8" s="4"/>
      <c r="BO8" s="4"/>
      <c r="BP8" s="3"/>
      <c r="BQ8" s="3"/>
      <c r="BR8" s="3"/>
      <c r="BS8" s="3"/>
      <c r="BT8" s="3"/>
    </row>
    <row r="9" spans="1:72" ht="25.5" customHeight="1" x14ac:dyDescent="0.4">
      <c r="A9" s="3"/>
      <c r="B9" s="3"/>
      <c r="C9" s="9" t="s">
        <v>12</v>
      </c>
      <c r="D9" s="9"/>
      <c r="E9" s="9"/>
      <c r="F9" s="9"/>
      <c r="G9" s="9"/>
      <c r="H9" s="9"/>
      <c r="I9" s="145">
        <v>18</v>
      </c>
      <c r="J9" s="109" t="s">
        <v>13</v>
      </c>
      <c r="K9" s="10"/>
      <c r="L9" s="10"/>
      <c r="M9" s="10"/>
      <c r="N9" s="10"/>
      <c r="O9" s="10"/>
      <c r="P9" s="10"/>
      <c r="Q9" s="10"/>
      <c r="R9" s="127"/>
      <c r="S9" s="127"/>
      <c r="T9" s="127"/>
      <c r="U9" s="127"/>
      <c r="V9" s="127"/>
      <c r="W9" s="127"/>
      <c r="X9" s="10"/>
      <c r="Y9" s="10"/>
      <c r="Z9" s="10"/>
      <c r="AA9" s="10"/>
      <c r="AB9" s="10"/>
      <c r="AC9" s="10"/>
      <c r="AD9" s="10"/>
      <c r="AE9" s="10"/>
      <c r="AF9" s="10"/>
      <c r="AG9" s="10"/>
      <c r="AH9" s="10"/>
      <c r="AI9" s="10"/>
      <c r="AJ9" s="10"/>
      <c r="AK9" s="10"/>
      <c r="AL9" s="10"/>
      <c r="AM9" s="10"/>
      <c r="AN9" s="10"/>
      <c r="AO9" s="10"/>
      <c r="AP9" s="10"/>
      <c r="AQ9" s="10"/>
      <c r="AR9" s="4"/>
      <c r="AS9" s="4"/>
      <c r="AT9" s="4"/>
      <c r="AU9" s="4"/>
      <c r="AV9" s="4"/>
      <c r="AW9" s="4"/>
      <c r="AX9" s="4"/>
      <c r="AY9" s="4"/>
      <c r="AZ9" s="4"/>
      <c r="BA9" s="4"/>
      <c r="BB9" s="4"/>
      <c r="BC9" s="4"/>
      <c r="BD9" s="4"/>
      <c r="BE9" s="4"/>
      <c r="BF9" s="4"/>
      <c r="BG9" s="4"/>
      <c r="BH9" s="4"/>
      <c r="BI9" s="4"/>
      <c r="BJ9" s="4"/>
      <c r="BK9" s="4"/>
      <c r="BL9" s="4"/>
      <c r="BM9" s="4"/>
      <c r="BN9" s="4"/>
      <c r="BO9" s="4"/>
      <c r="BP9" s="3"/>
      <c r="BQ9" s="3"/>
      <c r="BR9" s="3"/>
      <c r="BS9" s="3"/>
      <c r="BT9" s="3"/>
    </row>
    <row r="10" spans="1:72" ht="25.5" customHeight="1" x14ac:dyDescent="0.3">
      <c r="A10" s="3"/>
      <c r="B10" s="3"/>
      <c r="C10" s="9" t="s">
        <v>14</v>
      </c>
      <c r="D10" s="9"/>
      <c r="E10" s="9"/>
      <c r="F10" s="9"/>
      <c r="G10" s="9"/>
      <c r="H10" s="9"/>
      <c r="I10" s="54">
        <f>46.4*6*I9/12</f>
        <v>417.59999999999997</v>
      </c>
      <c r="J10" s="9"/>
      <c r="K10" s="16"/>
      <c r="L10" s="16"/>
      <c r="M10" s="16"/>
      <c r="N10" s="16"/>
      <c r="O10" s="16"/>
      <c r="P10" s="16"/>
      <c r="Q10" s="16"/>
      <c r="R10" s="127"/>
      <c r="S10" s="127"/>
      <c r="T10" s="127"/>
      <c r="U10" s="127"/>
      <c r="V10" s="127"/>
      <c r="W10" s="127"/>
      <c r="X10" s="16"/>
      <c r="Y10" s="16"/>
      <c r="Z10" s="16"/>
      <c r="AA10" s="16"/>
      <c r="AB10" s="16"/>
      <c r="AC10" s="16"/>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3"/>
      <c r="BQ10" s="3"/>
      <c r="BR10" s="3"/>
      <c r="BS10" s="3"/>
      <c r="BT10" s="3"/>
    </row>
    <row r="11" spans="1:72" ht="25.5" customHeight="1" x14ac:dyDescent="0.3">
      <c r="A11" s="3"/>
      <c r="B11" s="3"/>
      <c r="C11" s="9" t="s">
        <v>15</v>
      </c>
      <c r="D11" s="9"/>
      <c r="E11" s="9"/>
      <c r="F11" s="9"/>
      <c r="G11" s="9"/>
      <c r="H11" s="9"/>
      <c r="I11" s="54">
        <f>I23</f>
        <v>417.6</v>
      </c>
      <c r="J11" s="20" t="s">
        <v>16</v>
      </c>
      <c r="K11" s="16"/>
      <c r="L11" s="16"/>
      <c r="M11" s="16"/>
      <c r="N11" s="16"/>
      <c r="O11" s="16"/>
      <c r="P11" s="16"/>
      <c r="Q11" s="16"/>
      <c r="R11" s="127"/>
      <c r="S11" s="127"/>
      <c r="T11" s="127"/>
      <c r="U11" s="127"/>
      <c r="V11" s="127"/>
      <c r="W11" s="127"/>
      <c r="X11" s="16"/>
      <c r="Y11" s="16"/>
      <c r="Z11" s="16"/>
      <c r="AA11" s="16"/>
      <c r="AB11" s="16"/>
      <c r="AC11" s="16"/>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3"/>
      <c r="BQ11" s="3"/>
      <c r="BR11" s="3"/>
      <c r="BS11" s="3"/>
      <c r="BT11" s="3"/>
    </row>
    <row r="12" spans="1:72" ht="21" customHeight="1" x14ac:dyDescent="0.25">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3"/>
      <c r="BQ12" s="3"/>
      <c r="BR12" s="3"/>
      <c r="BS12" s="3"/>
      <c r="BT12" s="3"/>
    </row>
    <row r="13" spans="1:72" x14ac:dyDescent="0.25">
      <c r="A13" s="3"/>
      <c r="B13" s="3"/>
      <c r="C13" s="3"/>
      <c r="D13" s="3"/>
      <c r="E13" s="3"/>
      <c r="F13" s="3"/>
      <c r="G13" s="3"/>
      <c r="H13" s="3"/>
      <c r="I13" s="3"/>
      <c r="J13" s="3"/>
      <c r="K13" s="3"/>
      <c r="L13" s="3"/>
      <c r="M13" s="3"/>
      <c r="N13" s="3"/>
      <c r="O13" s="3"/>
      <c r="P13" s="3"/>
      <c r="Q13" s="3"/>
      <c r="R13" s="3"/>
      <c r="S13" s="3"/>
      <c r="T13" s="3"/>
      <c r="U13" s="3"/>
      <c r="V13" s="3"/>
      <c r="W13" s="3"/>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3"/>
      <c r="BQ13" s="3"/>
      <c r="BR13" s="3"/>
      <c r="BS13" s="3"/>
      <c r="BT13" s="3"/>
    </row>
    <row r="14" spans="1:72" ht="409.15" customHeight="1" x14ac:dyDescent="0.25">
      <c r="A14" s="3"/>
      <c r="B14" s="3"/>
      <c r="C14" s="21" t="s">
        <v>17</v>
      </c>
      <c r="D14" s="12" t="s">
        <v>18</v>
      </c>
      <c r="E14" s="17" t="s">
        <v>19</v>
      </c>
      <c r="F14" s="17" t="s">
        <v>20</v>
      </c>
      <c r="G14" s="17" t="s">
        <v>21</v>
      </c>
      <c r="H14" s="18" t="s">
        <v>22</v>
      </c>
      <c r="I14" s="18" t="s">
        <v>23</v>
      </c>
      <c r="J14" s="95" t="s">
        <v>24</v>
      </c>
      <c r="K14" s="95" t="s">
        <v>25</v>
      </c>
      <c r="L14" s="95" t="s">
        <v>26</v>
      </c>
      <c r="M14" s="95" t="s">
        <v>27</v>
      </c>
      <c r="N14" s="96" t="s">
        <v>28</v>
      </c>
      <c r="O14" s="96" t="s">
        <v>29</v>
      </c>
      <c r="P14" s="95" t="s">
        <v>30</v>
      </c>
      <c r="Q14" s="95" t="s">
        <v>31</v>
      </c>
      <c r="R14" s="19" t="s">
        <v>32</v>
      </c>
      <c r="S14" s="19" t="s">
        <v>33</v>
      </c>
      <c r="T14" s="19" t="s">
        <v>34</v>
      </c>
      <c r="U14" s="123" t="s">
        <v>35</v>
      </c>
      <c r="V14" s="124"/>
      <c r="W14" s="125"/>
      <c r="X14" s="100" t="s">
        <v>36</v>
      </c>
      <c r="Y14" s="100" t="s">
        <v>37</v>
      </c>
      <c r="Z14" s="100" t="s">
        <v>38</v>
      </c>
      <c r="AA14" s="100" t="s">
        <v>39</v>
      </c>
      <c r="AB14" s="100" t="s">
        <v>40</v>
      </c>
      <c r="AC14" s="100" t="s">
        <v>41</v>
      </c>
      <c r="AD14" s="100" t="s">
        <v>42</v>
      </c>
      <c r="AE14" s="100"/>
      <c r="AF14" s="100" t="s">
        <v>43</v>
      </c>
      <c r="AG14" s="100" t="s">
        <v>44</v>
      </c>
      <c r="AH14" s="100" t="s">
        <v>45</v>
      </c>
      <c r="AI14" s="100" t="s">
        <v>46</v>
      </c>
      <c r="AJ14" s="100" t="s">
        <v>47</v>
      </c>
      <c r="AK14" s="100" t="s">
        <v>48</v>
      </c>
      <c r="AL14" s="100"/>
      <c r="AM14" s="100" t="s">
        <v>49</v>
      </c>
      <c r="AN14" s="100" t="s">
        <v>50</v>
      </c>
      <c r="AO14" s="100" t="s">
        <v>51</v>
      </c>
      <c r="AP14" s="100" t="s">
        <v>52</v>
      </c>
      <c r="AQ14" s="100" t="s">
        <v>53</v>
      </c>
      <c r="AR14" s="100" t="s">
        <v>54</v>
      </c>
      <c r="AS14" s="100" t="s">
        <v>55</v>
      </c>
      <c r="AT14" s="15"/>
      <c r="AU14" s="15"/>
      <c r="AV14" s="15"/>
      <c r="AW14" s="15"/>
      <c r="AX14" s="15"/>
      <c r="AY14" s="15"/>
      <c r="AZ14" s="15"/>
      <c r="BA14" s="15"/>
      <c r="BB14" s="15"/>
      <c r="BC14" s="15"/>
      <c r="BD14" s="15"/>
      <c r="BE14" s="15"/>
      <c r="BF14" s="15"/>
      <c r="BG14" s="15"/>
      <c r="BH14" s="15"/>
      <c r="BI14" s="15"/>
      <c r="BJ14" s="15"/>
      <c r="BK14" s="15"/>
      <c r="BL14" s="15"/>
      <c r="BM14" s="15"/>
      <c r="BN14" s="15"/>
      <c r="BO14" s="15"/>
      <c r="BP14" s="3"/>
      <c r="BQ14" s="3"/>
      <c r="BR14" s="3"/>
      <c r="BS14" s="3"/>
      <c r="BT14" s="3"/>
    </row>
    <row r="15" spans="1:72" ht="23.65" customHeight="1" x14ac:dyDescent="0.25">
      <c r="A15" s="3"/>
      <c r="B15" s="3"/>
      <c r="C15" s="6"/>
      <c r="D15" s="11"/>
      <c r="E15" s="11"/>
      <c r="F15" s="11"/>
      <c r="G15" s="11"/>
      <c r="H15" s="11"/>
      <c r="I15" s="7"/>
      <c r="J15" s="7"/>
      <c r="K15" s="7"/>
      <c r="L15" s="7"/>
      <c r="M15" s="7"/>
      <c r="N15" s="7"/>
      <c r="O15" s="7"/>
      <c r="P15" s="7"/>
      <c r="Q15" s="7"/>
      <c r="R15" s="7"/>
      <c r="S15" s="7"/>
      <c r="T15" s="7"/>
      <c r="U15" s="22" t="s">
        <v>56</v>
      </c>
      <c r="V15" s="23" t="s">
        <v>57</v>
      </c>
      <c r="W15" s="23" t="s">
        <v>58</v>
      </c>
      <c r="X15" s="42"/>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3"/>
      <c r="BQ15" s="3"/>
      <c r="BR15" s="3"/>
      <c r="BS15" s="3"/>
      <c r="BT15" s="3"/>
    </row>
    <row r="16" spans="1:72" ht="182.25" customHeight="1" x14ac:dyDescent="0.25">
      <c r="A16" s="3"/>
      <c r="B16" s="119" t="s">
        <v>59</v>
      </c>
      <c r="C16" s="13" t="s">
        <v>60</v>
      </c>
      <c r="D16" s="13">
        <v>20</v>
      </c>
      <c r="E16" s="13">
        <v>1</v>
      </c>
      <c r="F16" s="13">
        <v>10</v>
      </c>
      <c r="G16" s="13"/>
      <c r="H16" s="13">
        <v>0</v>
      </c>
      <c r="I16" s="97">
        <f t="shared" ref="I16:I21" si="0">(($D16/(SUM($D$16:$D$22)))*($I$10))-H16</f>
        <v>69.599999999999994</v>
      </c>
      <c r="J16" s="98">
        <v>13</v>
      </c>
      <c r="K16" s="98">
        <v>0</v>
      </c>
      <c r="L16" s="98"/>
      <c r="M16" s="98"/>
      <c r="N16" s="98"/>
      <c r="O16" s="98"/>
      <c r="P16" s="98"/>
      <c r="Q16" s="98"/>
      <c r="R16" s="98"/>
      <c r="S16" s="98">
        <f>(I16-(SUM(J16:R16)))/2</f>
        <v>28.299999999999997</v>
      </c>
      <c r="T16" s="99">
        <f>(I16-(SUM(J16:R16)))/2</f>
        <v>28.299999999999997</v>
      </c>
      <c r="U16" s="110" t="s">
        <v>61</v>
      </c>
      <c r="V16" s="111" t="s">
        <v>62</v>
      </c>
      <c r="W16" s="112" t="s">
        <v>63</v>
      </c>
      <c r="X16" s="101"/>
      <c r="Y16" s="102"/>
      <c r="Z16" s="103"/>
      <c r="AA16" s="102"/>
      <c r="AB16" s="102"/>
      <c r="AC16" s="102"/>
      <c r="AD16" s="102"/>
      <c r="AE16" s="101"/>
      <c r="AF16" s="101"/>
      <c r="AG16" s="101"/>
      <c r="AH16" s="101"/>
      <c r="AI16" s="101"/>
      <c r="AJ16" s="101"/>
      <c r="AK16" s="101"/>
      <c r="AL16" s="101"/>
      <c r="AM16" s="104"/>
      <c r="AN16" s="105"/>
      <c r="AO16" s="104"/>
      <c r="AP16" s="105"/>
      <c r="AQ16" s="106"/>
      <c r="AR16" s="106"/>
      <c r="AS16" s="106"/>
      <c r="AT16" s="63"/>
      <c r="AU16" s="63"/>
      <c r="AV16" s="64"/>
      <c r="AW16" s="62"/>
      <c r="AX16" s="64"/>
      <c r="AY16" s="64"/>
      <c r="AZ16" s="63"/>
      <c r="BA16" s="64"/>
      <c r="BB16" s="62"/>
      <c r="BC16" s="62"/>
      <c r="BD16" s="63"/>
      <c r="BE16" s="64"/>
      <c r="BF16" s="62"/>
      <c r="BG16" s="64"/>
      <c r="BH16" s="64"/>
      <c r="BI16" s="64"/>
      <c r="BJ16" s="62"/>
      <c r="BK16" s="62"/>
      <c r="BL16" s="62"/>
      <c r="BM16" s="62"/>
      <c r="BN16" s="62"/>
      <c r="BO16" s="62"/>
      <c r="BP16" s="3"/>
      <c r="BQ16" s="3"/>
      <c r="BR16" s="3"/>
      <c r="BS16" s="3"/>
      <c r="BT16" s="3"/>
    </row>
    <row r="17" spans="1:72" ht="109.15" customHeight="1" x14ac:dyDescent="0.25">
      <c r="A17" s="3"/>
      <c r="B17" s="119"/>
      <c r="C17" s="13" t="s">
        <v>64</v>
      </c>
      <c r="D17" s="13">
        <v>20</v>
      </c>
      <c r="E17" s="13">
        <v>1</v>
      </c>
      <c r="F17" s="13">
        <v>3</v>
      </c>
      <c r="G17" s="13"/>
      <c r="H17" s="13">
        <v>0</v>
      </c>
      <c r="I17" s="97">
        <f t="shared" si="0"/>
        <v>69.599999999999994</v>
      </c>
      <c r="J17" s="98">
        <v>12</v>
      </c>
      <c r="K17" s="98">
        <v>10</v>
      </c>
      <c r="L17" s="98"/>
      <c r="M17" s="98"/>
      <c r="N17" s="98"/>
      <c r="O17" s="98"/>
      <c r="P17" s="98"/>
      <c r="Q17" s="98"/>
      <c r="R17" s="98"/>
      <c r="S17" s="98">
        <f>(I17-(SUM(J17:R17)))/2</f>
        <v>23.799999999999997</v>
      </c>
      <c r="T17" s="99">
        <f>(I17-(SUM(J17:R17)))/2</f>
        <v>23.799999999999997</v>
      </c>
      <c r="U17" s="55" t="s">
        <v>65</v>
      </c>
      <c r="V17" s="56" t="s">
        <v>66</v>
      </c>
      <c r="W17" s="57" t="s">
        <v>67</v>
      </c>
      <c r="X17" s="102"/>
      <c r="Y17" s="101"/>
      <c r="Z17" s="102"/>
      <c r="AA17" s="102"/>
      <c r="AB17" s="106"/>
      <c r="AC17" s="101"/>
      <c r="AD17" s="101"/>
      <c r="AE17" s="101"/>
      <c r="AF17" s="102"/>
      <c r="AG17" s="101"/>
      <c r="AH17" s="101"/>
      <c r="AI17" s="101"/>
      <c r="AJ17" s="106"/>
      <c r="AK17" s="101"/>
      <c r="AL17" s="101"/>
      <c r="AM17" s="101"/>
      <c r="AN17" s="101"/>
      <c r="AO17" s="101"/>
      <c r="AP17" s="101"/>
      <c r="AQ17" s="104"/>
      <c r="AR17" s="102"/>
      <c r="AS17" s="102"/>
      <c r="AT17" s="63"/>
      <c r="AU17" s="63"/>
      <c r="AV17" s="64"/>
      <c r="AW17" s="62"/>
      <c r="AX17" s="64"/>
      <c r="AY17" s="64"/>
      <c r="AZ17" s="63"/>
      <c r="BA17" s="64"/>
      <c r="BB17" s="62"/>
      <c r="BC17" s="62"/>
      <c r="BD17" s="63"/>
      <c r="BE17" s="64"/>
      <c r="BF17" s="62"/>
      <c r="BG17" s="64"/>
      <c r="BH17" s="64"/>
      <c r="BI17" s="64"/>
      <c r="BJ17" s="62"/>
      <c r="BK17" s="62"/>
      <c r="BL17" s="62"/>
      <c r="BM17" s="62"/>
      <c r="BN17" s="62"/>
      <c r="BO17" s="62"/>
      <c r="BP17" s="3"/>
      <c r="BQ17" s="3"/>
      <c r="BR17" s="3"/>
      <c r="BS17" s="3"/>
      <c r="BT17" s="3"/>
    </row>
    <row r="18" spans="1:72" ht="109.15" customHeight="1" x14ac:dyDescent="0.25">
      <c r="A18" s="3"/>
      <c r="B18" s="119"/>
      <c r="C18" s="13" t="s">
        <v>68</v>
      </c>
      <c r="D18" s="13">
        <v>20</v>
      </c>
      <c r="E18" s="13">
        <v>3</v>
      </c>
      <c r="F18" s="13">
        <v>9</v>
      </c>
      <c r="G18" s="13"/>
      <c r="H18" s="13">
        <v>0</v>
      </c>
      <c r="I18" s="97">
        <f t="shared" si="0"/>
        <v>69.599999999999994</v>
      </c>
      <c r="J18" s="98"/>
      <c r="K18" s="98"/>
      <c r="L18" s="98"/>
      <c r="M18" s="98"/>
      <c r="N18" s="98"/>
      <c r="O18" s="98"/>
      <c r="P18" s="98">
        <v>38</v>
      </c>
      <c r="Q18" s="98"/>
      <c r="R18" s="98"/>
      <c r="S18" s="98">
        <f>(I18-(SUM(J18:R18)))/2</f>
        <v>15.799999999999997</v>
      </c>
      <c r="T18" s="99">
        <f>(I18-(SUM(J18:R18)))/2</f>
        <v>15.799999999999997</v>
      </c>
      <c r="U18" s="58" t="s">
        <v>69</v>
      </c>
      <c r="V18" s="59" t="s">
        <v>70</v>
      </c>
      <c r="W18" s="60" t="s">
        <v>71</v>
      </c>
      <c r="X18" s="103"/>
      <c r="Y18" s="103"/>
      <c r="Z18" s="105"/>
      <c r="AA18" s="102"/>
      <c r="AB18" s="102"/>
      <c r="AC18" s="107"/>
      <c r="AD18" s="108"/>
      <c r="AE18" s="101"/>
      <c r="AF18" s="108"/>
      <c r="AG18" s="103"/>
      <c r="AH18" s="104"/>
      <c r="AI18" s="101"/>
      <c r="AJ18" s="102"/>
      <c r="AK18" s="106"/>
      <c r="AL18" s="101"/>
      <c r="AM18" s="102"/>
      <c r="AN18" s="106"/>
      <c r="AO18" s="102"/>
      <c r="AP18" s="102"/>
      <c r="AQ18" s="108"/>
      <c r="AR18" s="103"/>
      <c r="AS18" s="104"/>
      <c r="AT18" s="65"/>
      <c r="AU18" s="65"/>
      <c r="AV18" s="64"/>
      <c r="AW18" s="65"/>
      <c r="AX18" s="65"/>
      <c r="AY18" s="64"/>
      <c r="AZ18" s="63"/>
      <c r="BA18" s="64"/>
      <c r="BB18" s="65"/>
      <c r="BC18" s="65"/>
      <c r="BD18" s="65"/>
      <c r="BE18" s="65"/>
      <c r="BF18" s="65"/>
      <c r="BG18" s="64"/>
      <c r="BH18" s="65"/>
      <c r="BI18" s="63"/>
      <c r="BJ18" s="65"/>
      <c r="BK18" s="65"/>
      <c r="BL18" s="65"/>
      <c r="BM18" s="63"/>
      <c r="BN18" s="65"/>
      <c r="BO18" s="65"/>
      <c r="BP18" s="3"/>
      <c r="BQ18" s="3"/>
      <c r="BR18" s="3"/>
      <c r="BS18" s="3"/>
      <c r="BT18" s="3"/>
    </row>
    <row r="19" spans="1:72" ht="137.25" customHeight="1" x14ac:dyDescent="0.25">
      <c r="A19" s="3"/>
      <c r="B19" s="119"/>
      <c r="C19" s="13" t="s">
        <v>72</v>
      </c>
      <c r="D19" s="13">
        <v>20</v>
      </c>
      <c r="E19" s="13">
        <v>7</v>
      </c>
      <c r="F19" s="13">
        <v>11</v>
      </c>
      <c r="G19" s="13"/>
      <c r="H19" s="13">
        <v>0</v>
      </c>
      <c r="I19" s="97">
        <f t="shared" si="0"/>
        <v>69.599999999999994</v>
      </c>
      <c r="J19" s="98">
        <v>20</v>
      </c>
      <c r="K19" s="98">
        <v>14</v>
      </c>
      <c r="L19" s="98"/>
      <c r="M19" s="98"/>
      <c r="N19" s="98"/>
      <c r="O19" s="98"/>
      <c r="P19" s="98"/>
      <c r="Q19" s="98"/>
      <c r="R19" s="98"/>
      <c r="S19" s="98">
        <f t="shared" ref="S19:S21" si="1">(I19-(SUM(J19:R19)))/2</f>
        <v>17.799999999999997</v>
      </c>
      <c r="T19" s="99">
        <f t="shared" ref="T19:T21" si="2">(I19-(SUM(J19:R19)))/2</f>
        <v>17.799999999999997</v>
      </c>
      <c r="U19" s="58" t="s">
        <v>73</v>
      </c>
      <c r="V19" s="59" t="s">
        <v>74</v>
      </c>
      <c r="W19" s="60" t="s">
        <v>75</v>
      </c>
      <c r="X19" s="107"/>
      <c r="Y19" s="105"/>
      <c r="Z19" s="105"/>
      <c r="AA19" s="102"/>
      <c r="AB19" s="102"/>
      <c r="AC19" s="104"/>
      <c r="AD19" s="101"/>
      <c r="AE19" s="101"/>
      <c r="AF19" s="106"/>
      <c r="AG19" s="106"/>
      <c r="AH19" s="105"/>
      <c r="AI19" s="108"/>
      <c r="AJ19" s="108"/>
      <c r="AK19" s="105"/>
      <c r="AL19" s="101"/>
      <c r="AM19" s="103"/>
      <c r="AN19" s="108"/>
      <c r="AO19" s="101"/>
      <c r="AP19" s="102"/>
      <c r="AQ19" s="108"/>
      <c r="AR19" s="101"/>
      <c r="AS19" s="108"/>
      <c r="AT19" s="65"/>
      <c r="AU19" s="65"/>
      <c r="AV19" s="64"/>
      <c r="AW19" s="65"/>
      <c r="AX19" s="65"/>
      <c r="AY19" s="64"/>
      <c r="AZ19" s="63"/>
      <c r="BA19" s="64"/>
      <c r="BB19" s="65"/>
      <c r="BC19" s="65"/>
      <c r="BD19" s="65"/>
      <c r="BE19" s="65"/>
      <c r="BF19" s="65"/>
      <c r="BG19" s="64"/>
      <c r="BH19" s="65"/>
      <c r="BI19" s="63"/>
      <c r="BJ19" s="65"/>
      <c r="BK19" s="65"/>
      <c r="BL19" s="65"/>
      <c r="BM19" s="63"/>
      <c r="BN19" s="65"/>
      <c r="BO19" s="65"/>
      <c r="BP19" s="3"/>
      <c r="BQ19" s="3"/>
      <c r="BR19" s="3"/>
      <c r="BS19" s="3"/>
      <c r="BT19" s="3"/>
    </row>
    <row r="20" spans="1:72" ht="109.15" customHeight="1" x14ac:dyDescent="0.25">
      <c r="A20" s="3"/>
      <c r="B20" s="119"/>
      <c r="C20" s="13" t="s">
        <v>76</v>
      </c>
      <c r="D20" s="13">
        <v>20</v>
      </c>
      <c r="E20" s="13">
        <v>13</v>
      </c>
      <c r="F20" s="13">
        <v>16</v>
      </c>
      <c r="G20" s="13"/>
      <c r="H20" s="13">
        <v>0</v>
      </c>
      <c r="I20" s="97">
        <f t="shared" si="0"/>
        <v>69.599999999999994</v>
      </c>
      <c r="J20" s="98">
        <v>27</v>
      </c>
      <c r="K20" s="98"/>
      <c r="L20" s="98"/>
      <c r="M20" s="98"/>
      <c r="N20" s="98">
        <v>3</v>
      </c>
      <c r="O20" s="98"/>
      <c r="P20" s="98"/>
      <c r="Q20" s="98">
        <v>1</v>
      </c>
      <c r="R20" s="98"/>
      <c r="S20" s="98">
        <f t="shared" si="1"/>
        <v>19.299999999999997</v>
      </c>
      <c r="T20" s="99">
        <f t="shared" si="2"/>
        <v>19.299999999999997</v>
      </c>
      <c r="U20" s="113" t="s">
        <v>77</v>
      </c>
      <c r="V20" s="114" t="s">
        <v>78</v>
      </c>
      <c r="W20" s="115" t="s">
        <v>79</v>
      </c>
      <c r="X20" s="102"/>
      <c r="Y20" s="103"/>
      <c r="Z20" s="108"/>
      <c r="AA20" s="107"/>
      <c r="AB20" s="108"/>
      <c r="AC20" s="101"/>
      <c r="AD20" s="101"/>
      <c r="AE20" s="102"/>
      <c r="AF20" s="102"/>
      <c r="AG20" s="103"/>
      <c r="AH20" s="107"/>
      <c r="AI20" s="107"/>
      <c r="AJ20" s="103"/>
      <c r="AK20" s="102"/>
      <c r="AL20" s="102"/>
      <c r="AM20" s="108"/>
      <c r="AN20" s="106"/>
      <c r="AO20" s="105"/>
      <c r="AP20" s="106"/>
      <c r="AQ20" s="104"/>
      <c r="AR20" s="107"/>
      <c r="AS20" s="107"/>
      <c r="AT20" s="65"/>
      <c r="AU20" s="64"/>
      <c r="AV20" s="65"/>
      <c r="AW20" s="65"/>
      <c r="AX20" s="66"/>
      <c r="AY20" s="65"/>
      <c r="AZ20" s="64"/>
      <c r="BA20" s="64"/>
      <c r="BB20" s="64"/>
      <c r="BC20" s="64"/>
      <c r="BD20" s="64"/>
      <c r="BE20" s="63"/>
      <c r="BF20" s="64"/>
      <c r="BG20" s="65"/>
      <c r="BH20" s="65"/>
      <c r="BI20" s="64"/>
      <c r="BJ20" s="66"/>
      <c r="BK20" s="65"/>
      <c r="BL20" s="63"/>
      <c r="BM20" s="66"/>
      <c r="BN20" s="63"/>
      <c r="BO20" s="65"/>
      <c r="BP20" s="3"/>
      <c r="BQ20" s="3"/>
      <c r="BR20" s="3"/>
      <c r="BS20" s="3"/>
      <c r="BT20" s="3"/>
    </row>
    <row r="21" spans="1:72" ht="109.15" customHeight="1" x14ac:dyDescent="0.25">
      <c r="A21" s="3"/>
      <c r="B21" s="119"/>
      <c r="C21" s="13" t="s">
        <v>80</v>
      </c>
      <c r="D21" s="13">
        <v>20</v>
      </c>
      <c r="E21" s="13">
        <v>13</v>
      </c>
      <c r="F21" s="13">
        <v>17</v>
      </c>
      <c r="G21" s="13"/>
      <c r="H21" s="13">
        <v>0</v>
      </c>
      <c r="I21" s="97">
        <f t="shared" si="0"/>
        <v>69.599999999999994</v>
      </c>
      <c r="J21" s="98">
        <v>15</v>
      </c>
      <c r="K21" s="98">
        <v>14</v>
      </c>
      <c r="L21" s="98"/>
      <c r="M21" s="98"/>
      <c r="N21" s="98"/>
      <c r="O21" s="98"/>
      <c r="P21" s="98"/>
      <c r="Q21" s="98"/>
      <c r="R21" s="98"/>
      <c r="S21" s="98">
        <f t="shared" si="1"/>
        <v>20.299999999999997</v>
      </c>
      <c r="T21" s="99">
        <f t="shared" si="2"/>
        <v>20.299999999999997</v>
      </c>
      <c r="U21" s="110" t="s">
        <v>81</v>
      </c>
      <c r="V21" s="116" t="s">
        <v>82</v>
      </c>
      <c r="W21" s="115" t="s">
        <v>83</v>
      </c>
      <c r="X21" s="101"/>
      <c r="Y21" s="108"/>
      <c r="Z21" s="108"/>
      <c r="AA21" s="105"/>
      <c r="AB21" s="105"/>
      <c r="AC21" s="101"/>
      <c r="AD21" s="105"/>
      <c r="AE21" s="101"/>
      <c r="AF21" s="101"/>
      <c r="AG21" s="108"/>
      <c r="AH21" s="108"/>
      <c r="AI21" s="108"/>
      <c r="AJ21" s="105"/>
      <c r="AK21" s="108"/>
      <c r="AL21" s="102"/>
      <c r="AM21" s="101"/>
      <c r="AN21" s="102"/>
      <c r="AO21" s="101"/>
      <c r="AP21" s="101"/>
      <c r="AQ21" s="106"/>
      <c r="AR21" s="101"/>
      <c r="AS21" s="101"/>
      <c r="AT21" s="63"/>
      <c r="AU21" s="63"/>
      <c r="AV21" s="63"/>
      <c r="AW21" s="63"/>
      <c r="AX21" s="65"/>
      <c r="AY21" s="63"/>
      <c r="AZ21" s="63"/>
      <c r="BA21" s="65"/>
      <c r="BB21" s="65"/>
      <c r="BC21" s="63"/>
      <c r="BD21" s="65"/>
      <c r="BE21" s="63"/>
      <c r="BF21" s="65"/>
      <c r="BG21" s="65"/>
      <c r="BH21" s="63"/>
      <c r="BI21" s="63"/>
      <c r="BJ21" s="65"/>
      <c r="BK21" s="63"/>
      <c r="BL21" s="65"/>
      <c r="BM21" s="65"/>
      <c r="BN21" s="65"/>
      <c r="BO21" s="65"/>
      <c r="BP21" s="3"/>
      <c r="BQ21" s="3"/>
      <c r="BR21" s="3"/>
      <c r="BS21" s="3"/>
      <c r="BT21" s="3"/>
    </row>
    <row r="22" spans="1:72" ht="25.15" customHeight="1" x14ac:dyDescent="0.25">
      <c r="A22" s="3"/>
      <c r="B22" s="3"/>
      <c r="C22" s="41"/>
      <c r="D22" s="14"/>
      <c r="E22" s="14"/>
      <c r="F22" s="14"/>
      <c r="G22" s="14"/>
      <c r="H22" s="14"/>
      <c r="I22" s="52"/>
      <c r="J22" s="52"/>
      <c r="K22" s="52"/>
      <c r="L22" s="52"/>
      <c r="M22" s="52"/>
      <c r="N22" s="52"/>
      <c r="O22" s="52"/>
      <c r="P22" s="52"/>
      <c r="Q22" s="52"/>
      <c r="R22" s="52"/>
      <c r="S22" s="52"/>
      <c r="T22" s="53"/>
      <c r="U22" s="22"/>
      <c r="V22" s="23"/>
      <c r="W22" s="23"/>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3"/>
      <c r="BQ22" s="3"/>
      <c r="BR22" s="3"/>
      <c r="BS22" s="3"/>
      <c r="BT22" s="3"/>
    </row>
    <row r="23" spans="1:72" ht="54" customHeight="1" x14ac:dyDescent="0.25">
      <c r="A23" s="3"/>
      <c r="B23" s="3"/>
      <c r="C23" s="87"/>
      <c r="D23" s="87"/>
      <c r="E23" s="87"/>
      <c r="F23" s="87"/>
      <c r="G23" s="87"/>
      <c r="H23" s="92">
        <f t="shared" ref="H23:T23" si="3">SUM(H16:H22)</f>
        <v>0</v>
      </c>
      <c r="I23" s="93">
        <f t="shared" si="3"/>
        <v>417.6</v>
      </c>
      <c r="J23" s="93">
        <f t="shared" si="3"/>
        <v>87</v>
      </c>
      <c r="K23" s="93">
        <f t="shared" si="3"/>
        <v>38</v>
      </c>
      <c r="L23" s="93">
        <f t="shared" si="3"/>
        <v>0</v>
      </c>
      <c r="M23" s="93">
        <f t="shared" si="3"/>
        <v>0</v>
      </c>
      <c r="N23" s="93">
        <f t="shared" si="3"/>
        <v>3</v>
      </c>
      <c r="O23" s="93">
        <f t="shared" si="3"/>
        <v>0</v>
      </c>
      <c r="P23" s="93">
        <f t="shared" si="3"/>
        <v>38</v>
      </c>
      <c r="Q23" s="93">
        <f t="shared" si="3"/>
        <v>1</v>
      </c>
      <c r="R23" s="93">
        <f t="shared" si="3"/>
        <v>0</v>
      </c>
      <c r="S23" s="93">
        <f t="shared" si="3"/>
        <v>125.29999999999998</v>
      </c>
      <c r="T23" s="93">
        <f t="shared" si="3"/>
        <v>125.29999999999998</v>
      </c>
      <c r="U23" s="22" t="s">
        <v>56</v>
      </c>
      <c r="V23" s="23" t="s">
        <v>57</v>
      </c>
      <c r="W23" s="23" t="s">
        <v>58</v>
      </c>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3"/>
      <c r="BQ23" s="3"/>
      <c r="BR23" s="3"/>
      <c r="BS23" s="3"/>
      <c r="BT23" s="3"/>
    </row>
    <row r="24" spans="1:72" ht="20.100000000000001" customHeight="1" x14ac:dyDescent="0.25">
      <c r="A24" s="3"/>
      <c r="B24" s="3"/>
      <c r="C24" s="87"/>
      <c r="D24" s="87"/>
      <c r="E24" s="87"/>
      <c r="F24" s="87"/>
      <c r="G24" s="87"/>
      <c r="H24" s="87"/>
      <c r="I24" s="88"/>
      <c r="J24" s="88"/>
      <c r="K24" s="88"/>
      <c r="L24" s="88"/>
      <c r="M24" s="88"/>
      <c r="N24" s="88"/>
      <c r="O24" s="88"/>
      <c r="P24" s="88"/>
      <c r="Q24" s="88"/>
      <c r="R24" s="88"/>
      <c r="S24" s="88"/>
      <c r="T24" s="88"/>
      <c r="U24" s="90"/>
      <c r="V24" s="24"/>
      <c r="W24" s="24"/>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3"/>
      <c r="BQ24" s="3"/>
      <c r="BR24" s="3"/>
      <c r="BS24" s="3"/>
      <c r="BT24" s="3"/>
    </row>
    <row r="25" spans="1:72" ht="59.1" customHeight="1" x14ac:dyDescent="0.25">
      <c r="A25" s="3"/>
      <c r="B25" s="3"/>
      <c r="C25" s="118" t="s">
        <v>84</v>
      </c>
      <c r="D25" s="118"/>
      <c r="E25" s="118"/>
      <c r="F25" s="118"/>
      <c r="G25" s="118"/>
      <c r="H25" s="87"/>
      <c r="I25" s="88"/>
      <c r="J25" s="88"/>
      <c r="K25" s="88"/>
      <c r="L25" s="88"/>
      <c r="M25" s="88"/>
      <c r="N25" s="88"/>
      <c r="O25" s="88"/>
      <c r="P25" s="88"/>
      <c r="Q25" s="88"/>
      <c r="R25" s="88"/>
      <c r="S25" s="88"/>
      <c r="T25" s="88"/>
      <c r="U25" s="91" t="s">
        <v>85</v>
      </c>
      <c r="V25" s="61" t="s">
        <v>86</v>
      </c>
      <c r="W25" s="94" t="s">
        <v>87</v>
      </c>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3"/>
      <c r="BQ25" s="3"/>
      <c r="BR25" s="3"/>
      <c r="BS25" s="3"/>
      <c r="BT25" s="3"/>
    </row>
    <row r="26" spans="1:72"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row>
    <row r="27" spans="1:72"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row>
    <row r="28" spans="1:72"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row>
    <row r="29" spans="1:72"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row>
    <row r="30" spans="1:72"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row>
    <row r="31" spans="1:72"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row>
    <row r="32" spans="1:72"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2"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row>
    <row r="34" spans="1:72"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row>
    <row r="35" spans="1:72"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row>
    <row r="36" spans="1:72"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row>
    <row r="37" spans="1:72"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row>
    <row r="38" spans="1:72"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row>
    <row r="39" spans="1:72"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row>
    <row r="40" spans="1:72"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2"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row>
    <row r="42" spans="1:72"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row>
    <row r="43" spans="1:72"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1:72"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row>
    <row r="45" spans="1:72"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row>
    <row r="46" spans="1:72" x14ac:dyDescent="0.25">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sheetData>
  <mergeCells count="11">
    <mergeCell ref="D2:G3"/>
    <mergeCell ref="C25:G25"/>
    <mergeCell ref="B16:B21"/>
    <mergeCell ref="AE7:AN7"/>
    <mergeCell ref="U14:W14"/>
    <mergeCell ref="R5:W11"/>
    <mergeCell ref="I2:AC2"/>
    <mergeCell ref="I3:AC3"/>
    <mergeCell ref="AE5:AN5"/>
    <mergeCell ref="AE6:AN6"/>
    <mergeCell ref="AE8:AN8"/>
  </mergeCells>
  <phoneticPr fontId="5" type="noConversion"/>
  <hyperlinks>
    <hyperlink ref="I2:AC2" r:id="rId1" display="Insert Link to the Specific Apprenticeship Standard (located from the IfATE site: " xr:uid="{86FCA7A6-0143-4869-AB8A-A660629CCDE0}"/>
    <hyperlink ref="I3:AC3" r:id="rId2" display="Insert Link to the Specific Apprenticeship Standard (located from the IfATE site: " xr:uid="{B624024D-0DA6-4E8F-92E3-2C25A43ED4CE}"/>
    <hyperlink ref="I2" r:id="rId3" xr:uid="{44F8A1F2-BCAE-4DDA-B921-0091DF129DA5}"/>
    <hyperlink ref="I3" r:id="rId4" xr:uid="{1E1D416E-7382-4752-9DAF-3BE5303CFB76}"/>
  </hyperlinks>
  <pageMargins left="0.7" right="0.7" top="0.75" bottom="0.75" header="0.3" footer="0.3"/>
  <pageSetup paperSize="9" orientation="portrait" horizontalDpi="90" verticalDpi="9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3"/>
  <sheetViews>
    <sheetView topLeftCell="A5" zoomScale="50" zoomScaleNormal="50" workbookViewId="0">
      <selection activeCell="H6" sqref="H6"/>
    </sheetView>
  </sheetViews>
  <sheetFormatPr defaultColWidth="8.7109375" defaultRowHeight="15" x14ac:dyDescent="0.25"/>
  <cols>
    <col min="1" max="1" width="3.42578125" customWidth="1"/>
    <col min="2" max="3" width="11.42578125" customWidth="1"/>
    <col min="4" max="4" width="14.28515625" customWidth="1"/>
    <col min="5" max="5" width="3.42578125" customWidth="1"/>
    <col min="6" max="6" width="9.7109375" customWidth="1"/>
    <col min="7" max="7" width="11.42578125" customWidth="1"/>
    <col min="8" max="8" width="72.28515625" customWidth="1"/>
    <col min="9" max="9" width="10.42578125" customWidth="1"/>
    <col min="11" max="11" width="8.7109375" customWidth="1"/>
    <col min="12" max="12" width="72.7109375" customWidth="1"/>
  </cols>
  <sheetData>
    <row r="1" spans="1:15" ht="29.1" customHeight="1" x14ac:dyDescent="0.3">
      <c r="A1" s="3"/>
      <c r="B1" s="8" t="s">
        <v>88</v>
      </c>
      <c r="C1" s="8"/>
      <c r="D1" s="8"/>
      <c r="E1" s="8"/>
      <c r="F1" s="8" t="str">
        <f>'Training Plan-Template'!D2</f>
        <v>CONSTRUCTION SITE SUPERVISOR</v>
      </c>
      <c r="G1" s="3"/>
      <c r="H1" s="3"/>
      <c r="I1" s="3"/>
      <c r="J1" s="3"/>
      <c r="K1" s="26"/>
      <c r="L1" s="73" t="s">
        <v>89</v>
      </c>
      <c r="M1" s="27"/>
      <c r="N1" s="27"/>
      <c r="O1" s="27"/>
    </row>
    <row r="2" spans="1:15" ht="29.1" customHeight="1" x14ac:dyDescent="0.3">
      <c r="A2" s="3"/>
      <c r="B2" s="8" t="s">
        <v>7</v>
      </c>
      <c r="C2" s="8"/>
      <c r="D2" s="8"/>
      <c r="E2" s="8"/>
      <c r="F2" s="8" t="str">
        <f>'Training Plan-Template'!I6</f>
        <v>Certhe Construction Management Practice</v>
      </c>
      <c r="G2" s="3"/>
      <c r="H2" s="3"/>
      <c r="I2" s="3"/>
      <c r="J2" s="3"/>
      <c r="K2" s="26"/>
      <c r="L2" s="27" t="str">
        <f>B8</f>
        <v>Campus Lectures (1 hour each)</v>
      </c>
      <c r="M2" s="67">
        <f>G8</f>
        <v>87</v>
      </c>
      <c r="N2" s="27"/>
      <c r="O2" s="27"/>
    </row>
    <row r="3" spans="1:15" ht="26.65" customHeight="1" x14ac:dyDescent="0.25">
      <c r="A3" s="3"/>
      <c r="B3" s="3"/>
      <c r="C3" s="3"/>
      <c r="D3" s="3"/>
      <c r="E3" s="3"/>
      <c r="F3" s="3"/>
      <c r="G3" s="3"/>
      <c r="H3" s="3"/>
      <c r="I3" s="3"/>
      <c r="J3" s="3"/>
      <c r="K3" s="26"/>
      <c r="L3" s="27" t="str">
        <f>B9</f>
        <v>Campus tutorial / seminar (1 hour each)</v>
      </c>
      <c r="M3" s="67">
        <f>G9</f>
        <v>38</v>
      </c>
      <c r="N3" s="27"/>
      <c r="O3" s="27"/>
    </row>
    <row r="4" spans="1:15" ht="39" customHeight="1" x14ac:dyDescent="0.25">
      <c r="A4" s="3"/>
      <c r="B4" s="51" t="s">
        <v>90</v>
      </c>
      <c r="C4" s="5"/>
      <c r="D4" s="5"/>
      <c r="E4" s="3"/>
      <c r="F4" s="68">
        <f>'Training Plan-Template'!I11</f>
        <v>417.6</v>
      </c>
      <c r="G4" s="3"/>
      <c r="H4" s="3"/>
      <c r="I4" s="3"/>
      <c r="J4" s="3"/>
      <c r="K4" s="26"/>
      <c r="L4" s="27" t="str">
        <f>B10</f>
        <v>Portfolio / KSB workshops</v>
      </c>
      <c r="M4" s="67">
        <f>G10</f>
        <v>0</v>
      </c>
      <c r="N4" s="27"/>
      <c r="O4" s="27"/>
    </row>
    <row r="5" spans="1:15" ht="39" customHeight="1" x14ac:dyDescent="0.25">
      <c r="A5" s="3"/>
      <c r="B5" s="51" t="s">
        <v>91</v>
      </c>
      <c r="C5" s="5"/>
      <c r="D5" s="5"/>
      <c r="E5" s="3"/>
      <c r="F5" s="68">
        <f>'Training Plan-Template'!H23</f>
        <v>0</v>
      </c>
      <c r="G5" s="3"/>
      <c r="H5" s="3"/>
      <c r="I5" s="3"/>
      <c r="J5" s="3"/>
      <c r="K5" s="26"/>
      <c r="L5" s="27" t="str">
        <f>B11</f>
        <v>On-line taught session (1 hour delivery)</v>
      </c>
      <c r="M5" s="67">
        <f>G11</f>
        <v>0</v>
      </c>
      <c r="N5" s="27"/>
      <c r="O5" s="27"/>
    </row>
    <row r="6" spans="1:15" ht="39" customHeight="1" x14ac:dyDescent="0.25">
      <c r="A6" s="3"/>
      <c r="B6" s="51" t="s">
        <v>92</v>
      </c>
      <c r="C6" s="5"/>
      <c r="D6" s="5"/>
      <c r="E6" s="3"/>
      <c r="F6" s="68">
        <f>F4-F5</f>
        <v>417.6</v>
      </c>
      <c r="G6" s="3"/>
      <c r="H6" s="3"/>
      <c r="I6" s="3"/>
      <c r="J6" s="3"/>
      <c r="K6" s="26"/>
      <c r="L6" s="27" t="str">
        <f>B12</f>
        <v xml:space="preserve">Timetabled student led working </v>
      </c>
      <c r="M6" s="67">
        <f>G12</f>
        <v>3</v>
      </c>
      <c r="N6" s="27"/>
      <c r="O6" s="27"/>
    </row>
    <row r="7" spans="1:15" ht="25.5" customHeight="1" x14ac:dyDescent="0.25">
      <c r="A7" s="3"/>
      <c r="B7" s="3"/>
      <c r="C7" s="3"/>
      <c r="D7" s="3"/>
      <c r="E7" s="3"/>
      <c r="F7" s="3"/>
      <c r="G7" s="3"/>
      <c r="H7" s="3"/>
      <c r="I7" s="3"/>
      <c r="J7" s="3"/>
      <c r="K7" s="26"/>
      <c r="L7" s="27" t="str">
        <f t="shared" ref="L7:M12" si="0">H8</f>
        <v>1:1 Supervision</v>
      </c>
      <c r="M7" s="67">
        <f t="shared" si="0"/>
        <v>0</v>
      </c>
      <c r="N7" s="27"/>
      <c r="O7" s="27"/>
    </row>
    <row r="8" spans="1:15" ht="39" customHeight="1" x14ac:dyDescent="0.25">
      <c r="A8" s="3"/>
      <c r="B8" s="138" t="str">
        <f>'Training Plan-Template'!J14</f>
        <v>Campus Lectures (1 hour each)</v>
      </c>
      <c r="C8" s="139"/>
      <c r="D8" s="139"/>
      <c r="E8" s="139"/>
      <c r="F8" s="74"/>
      <c r="G8" s="75">
        <f>'Training Plan-Template'!J23</f>
        <v>87</v>
      </c>
      <c r="H8" s="76" t="str">
        <f>'Training Plan-Template'!O14</f>
        <v>1:1 Supervision</v>
      </c>
      <c r="I8" s="77">
        <f>'Training Plan-Template'!O23</f>
        <v>0</v>
      </c>
      <c r="J8" s="78"/>
      <c r="K8" s="26"/>
      <c r="L8" s="27" t="str">
        <f t="shared" si="0"/>
        <v xml:space="preserve">Lab Session/ surveying </v>
      </c>
      <c r="M8" s="67">
        <f t="shared" si="0"/>
        <v>38</v>
      </c>
      <c r="N8" s="27"/>
      <c r="O8" s="27"/>
    </row>
    <row r="9" spans="1:15" ht="39" customHeight="1" x14ac:dyDescent="0.25">
      <c r="A9" s="3"/>
      <c r="B9" s="138" t="str">
        <f>'Training Plan-Template'!K14</f>
        <v>Campus tutorial / seminar (1 hour each)</v>
      </c>
      <c r="C9" s="139"/>
      <c r="D9" s="139"/>
      <c r="E9" s="139"/>
      <c r="F9" s="78"/>
      <c r="G9" s="75">
        <f>'Training Plan-Template'!K23</f>
        <v>38</v>
      </c>
      <c r="H9" s="76" t="str">
        <f>'Training Plan-Template'!P14</f>
        <v xml:space="preserve">Lab Session/ surveying </v>
      </c>
      <c r="I9" s="77">
        <f>'Training Plan-Template'!P23</f>
        <v>38</v>
      </c>
      <c r="J9" s="78"/>
      <c r="K9" s="26"/>
      <c r="L9" s="27" t="str">
        <f t="shared" si="0"/>
        <v xml:space="preserve">presentation </v>
      </c>
      <c r="M9" s="67">
        <f t="shared" si="0"/>
        <v>1</v>
      </c>
      <c r="N9" s="27"/>
      <c r="O9" s="27"/>
    </row>
    <row r="10" spans="1:15" ht="39" customHeight="1" x14ac:dyDescent="0.25">
      <c r="A10" s="3"/>
      <c r="B10" s="138" t="str">
        <f>'Training Plan-Template'!L14</f>
        <v>Portfolio / KSB workshops</v>
      </c>
      <c r="C10" s="139"/>
      <c r="D10" s="139"/>
      <c r="E10" s="139"/>
      <c r="F10" s="78"/>
      <c r="G10" s="75">
        <f>'Training Plan-Template'!L23</f>
        <v>0</v>
      </c>
      <c r="H10" s="76" t="str">
        <f>'Training Plan-Template'!Q14</f>
        <v xml:space="preserve">presentation </v>
      </c>
      <c r="I10" s="77">
        <f>'Training Plan-Template'!Q23</f>
        <v>1</v>
      </c>
      <c r="J10" s="78"/>
      <c r="K10" s="26"/>
      <c r="L10" s="27" t="str">
        <f t="shared" si="0"/>
        <v>Work Based Project /  Applied Learning in the Work Place
- to meet Module Assessment</v>
      </c>
      <c r="M10" s="67">
        <f t="shared" si="0"/>
        <v>0</v>
      </c>
      <c r="N10" s="27"/>
      <c r="O10" s="27"/>
    </row>
    <row r="11" spans="1:15" ht="39" customHeight="1" x14ac:dyDescent="0.25">
      <c r="A11" s="3"/>
      <c r="B11" s="138" t="str">
        <f>'Training Plan-Template'!M14</f>
        <v>On-line taught session (1 hour delivery)</v>
      </c>
      <c r="C11" s="139"/>
      <c r="D11" s="139"/>
      <c r="E11" s="139"/>
      <c r="F11" s="78"/>
      <c r="G11" s="75">
        <f>'Training Plan-Template'!M23</f>
        <v>0</v>
      </c>
      <c r="H11" s="79" t="str">
        <f>'Training Plan-Template'!R14</f>
        <v>Work Based Project /  Applied Learning in the Work Place
- to meet Module Assessment</v>
      </c>
      <c r="I11" s="77">
        <f>'Training Plan-Template'!R23</f>
        <v>0</v>
      </c>
      <c r="J11" s="78"/>
      <c r="K11" s="26"/>
      <c r="L11" s="27" t="str">
        <f t="shared" si="0"/>
        <v>Time during working day to focus on assessment preparation</v>
      </c>
      <c r="M11" s="67">
        <f t="shared" si="0"/>
        <v>125.29999999999998</v>
      </c>
      <c r="N11" s="27"/>
      <c r="O11" s="27"/>
    </row>
    <row r="12" spans="1:15" ht="39" customHeight="1" x14ac:dyDescent="0.25">
      <c r="A12" s="3"/>
      <c r="B12" s="140" t="str">
        <f>'Training Plan-Template'!N14</f>
        <v xml:space="preserve">Timetabled student led working </v>
      </c>
      <c r="C12" s="139"/>
      <c r="D12" s="139"/>
      <c r="E12" s="139"/>
      <c r="F12" s="78"/>
      <c r="G12" s="75">
        <f>'Training Plan-Template'!N23</f>
        <v>3</v>
      </c>
      <c r="H12" s="76" t="str">
        <f>'Training Plan-Template'!S14</f>
        <v>Time during working day to focus on assessment preparation</v>
      </c>
      <c r="I12" s="80">
        <f>'Training Plan-Template'!S23</f>
        <v>125.29999999999998</v>
      </c>
      <c r="J12" s="78"/>
      <c r="K12" s="26"/>
      <c r="L12" s="27" t="str">
        <f t="shared" si="0"/>
        <v>Employer-led Training activities (including experiential and project based learning)</v>
      </c>
      <c r="M12" s="67">
        <f t="shared" si="0"/>
        <v>125.29999999999998</v>
      </c>
      <c r="N12" s="27"/>
      <c r="O12" s="27"/>
    </row>
    <row r="13" spans="1:15" ht="39" customHeight="1" x14ac:dyDescent="0.25">
      <c r="A13" s="3"/>
      <c r="B13" s="138"/>
      <c r="C13" s="139"/>
      <c r="D13" s="139"/>
      <c r="E13" s="139"/>
      <c r="F13" s="78"/>
      <c r="G13" s="81"/>
      <c r="H13" s="79" t="str">
        <f>'Training Plan-Template'!T14</f>
        <v>Employer-led Training activities (including experiential and project based learning)</v>
      </c>
      <c r="I13" s="80">
        <f>'Training Plan-Template'!T23</f>
        <v>125.29999999999998</v>
      </c>
      <c r="J13" s="78"/>
      <c r="K13" s="26"/>
      <c r="L13" s="27"/>
      <c r="M13" s="27"/>
      <c r="N13" s="27"/>
      <c r="O13" s="27"/>
    </row>
    <row r="14" spans="1:15" ht="21" customHeight="1" x14ac:dyDescent="0.25">
      <c r="A14" s="3"/>
      <c r="B14" s="78"/>
      <c r="C14" s="78"/>
      <c r="D14" s="78"/>
      <c r="E14" s="78"/>
      <c r="F14" s="78"/>
      <c r="G14" s="81"/>
      <c r="H14" s="78"/>
      <c r="I14" s="78"/>
      <c r="J14" s="78"/>
      <c r="K14" s="26"/>
      <c r="L14" s="28"/>
      <c r="M14" s="27"/>
      <c r="N14" s="27"/>
      <c r="O14" s="27"/>
    </row>
    <row r="15" spans="1:15" ht="305.64999999999998" customHeight="1" x14ac:dyDescent="0.25">
      <c r="A15" s="3"/>
      <c r="B15" s="3"/>
      <c r="C15" s="3"/>
      <c r="D15" s="3"/>
      <c r="E15" s="3"/>
      <c r="F15" s="3"/>
      <c r="G15" s="25"/>
      <c r="H15" s="3"/>
      <c r="I15" s="3"/>
      <c r="J15" s="3"/>
      <c r="K15" s="26"/>
      <c r="L15" s="28" t="s">
        <v>93</v>
      </c>
      <c r="M15" s="27"/>
      <c r="N15" s="27"/>
      <c r="O15" s="27"/>
    </row>
    <row r="16" spans="1:15" x14ac:dyDescent="0.25">
      <c r="A16" s="3"/>
      <c r="B16" s="3"/>
      <c r="C16" s="3"/>
      <c r="D16" s="3"/>
      <c r="E16" s="3"/>
      <c r="F16" s="3"/>
      <c r="G16" s="3"/>
      <c r="H16" s="3"/>
      <c r="I16" s="3"/>
      <c r="J16" s="3"/>
      <c r="K16" s="26"/>
      <c r="L16" s="27"/>
      <c r="M16" s="27"/>
      <c r="N16" s="27"/>
      <c r="O16" s="27"/>
    </row>
    <row r="17" spans="1:15" x14ac:dyDescent="0.25">
      <c r="A17" s="3"/>
      <c r="B17" s="3"/>
      <c r="C17" s="3"/>
      <c r="D17" s="3"/>
      <c r="E17" s="3"/>
      <c r="F17" s="3"/>
      <c r="G17" s="3"/>
      <c r="H17" s="3"/>
      <c r="I17" s="3"/>
      <c r="J17" s="3"/>
      <c r="K17" s="26"/>
      <c r="L17" s="27"/>
      <c r="M17" s="27"/>
      <c r="N17" s="27"/>
      <c r="O17" s="27"/>
    </row>
    <row r="18" spans="1:15" x14ac:dyDescent="0.25">
      <c r="A18" s="3"/>
      <c r="B18" s="3"/>
      <c r="C18" s="3"/>
      <c r="D18" s="3"/>
      <c r="E18" s="3"/>
      <c r="F18" s="3"/>
      <c r="G18" s="3"/>
      <c r="H18" s="3"/>
      <c r="I18" s="3"/>
      <c r="J18" s="3"/>
      <c r="K18" s="26"/>
      <c r="L18" s="27"/>
      <c r="M18" s="27"/>
      <c r="N18" s="27"/>
      <c r="O18" s="27"/>
    </row>
    <row r="19" spans="1:15" x14ac:dyDescent="0.25">
      <c r="A19" s="3"/>
      <c r="B19" s="3"/>
      <c r="C19" s="3"/>
      <c r="D19" s="3"/>
      <c r="E19" s="3"/>
      <c r="F19" s="3"/>
      <c r="G19" s="3"/>
      <c r="H19" s="3"/>
      <c r="I19" s="3"/>
      <c r="J19" s="3"/>
      <c r="K19" s="26"/>
      <c r="L19" s="27"/>
      <c r="M19" s="27"/>
      <c r="N19" s="27"/>
      <c r="O19" s="27"/>
    </row>
    <row r="20" spans="1:15" x14ac:dyDescent="0.25">
      <c r="A20" s="3"/>
      <c r="B20" s="3"/>
      <c r="C20" s="3"/>
      <c r="D20" s="3"/>
      <c r="E20" s="3"/>
      <c r="F20" s="3"/>
      <c r="G20" s="3"/>
      <c r="H20" s="3"/>
      <c r="I20" s="3"/>
      <c r="J20" s="3"/>
      <c r="K20" s="26"/>
      <c r="L20" s="27"/>
      <c r="M20" s="27"/>
      <c r="N20" s="27"/>
      <c r="O20" s="27"/>
    </row>
    <row r="21" spans="1:15" x14ac:dyDescent="0.25">
      <c r="A21" s="3"/>
      <c r="B21" s="3"/>
      <c r="C21" s="3"/>
      <c r="D21" s="3"/>
      <c r="E21" s="3"/>
      <c r="F21" s="3"/>
      <c r="G21" s="3"/>
      <c r="H21" s="3"/>
      <c r="I21" s="3"/>
      <c r="J21" s="3"/>
      <c r="K21" s="26"/>
      <c r="L21" s="27"/>
      <c r="M21" s="27"/>
      <c r="N21" s="27"/>
      <c r="O21" s="27"/>
    </row>
    <row r="22" spans="1:15" x14ac:dyDescent="0.25">
      <c r="A22" s="3"/>
      <c r="B22" s="3"/>
      <c r="C22" s="3"/>
      <c r="D22" s="3"/>
      <c r="E22" s="3"/>
      <c r="F22" s="3"/>
      <c r="G22" s="3"/>
      <c r="H22" s="3"/>
      <c r="I22" s="3"/>
      <c r="J22" s="3"/>
      <c r="K22" s="26"/>
      <c r="L22" s="27"/>
      <c r="M22" s="27"/>
      <c r="N22" s="27"/>
      <c r="O22" s="27"/>
    </row>
    <row r="23" spans="1:15" x14ac:dyDescent="0.25">
      <c r="A23" s="3"/>
      <c r="B23" s="3"/>
      <c r="C23" s="3"/>
      <c r="D23" s="3"/>
      <c r="E23" s="3"/>
      <c r="F23" s="3"/>
      <c r="G23" s="3"/>
      <c r="H23" s="3"/>
      <c r="I23" s="3"/>
      <c r="J23" s="3"/>
      <c r="K23" s="26"/>
      <c r="L23" s="27"/>
      <c r="M23" s="27"/>
      <c r="N23" s="27"/>
      <c r="O23" s="27"/>
    </row>
    <row r="24" spans="1:15" x14ac:dyDescent="0.25">
      <c r="A24" s="3"/>
      <c r="B24" s="3"/>
      <c r="C24" s="3"/>
      <c r="D24" s="3"/>
      <c r="E24" s="3"/>
      <c r="F24" s="3"/>
      <c r="G24" s="3"/>
      <c r="H24" s="3"/>
      <c r="I24" s="3"/>
      <c r="J24" s="3"/>
      <c r="K24" s="26"/>
      <c r="L24" s="27"/>
      <c r="M24" s="27"/>
      <c r="N24" s="27"/>
      <c r="O24" s="27"/>
    </row>
    <row r="25" spans="1:15" x14ac:dyDescent="0.25">
      <c r="A25" s="3"/>
      <c r="B25" s="3"/>
      <c r="C25" s="3"/>
      <c r="D25" s="3"/>
      <c r="E25" s="3"/>
      <c r="F25" s="3"/>
      <c r="G25" s="3"/>
      <c r="H25" s="3"/>
      <c r="I25" s="3"/>
      <c r="J25" s="3"/>
      <c r="K25" s="26"/>
      <c r="L25" s="27"/>
      <c r="M25" s="27"/>
      <c r="N25" s="27"/>
      <c r="O25" s="27"/>
    </row>
    <row r="26" spans="1:15" x14ac:dyDescent="0.25">
      <c r="A26" s="3"/>
      <c r="B26" s="3"/>
      <c r="C26" s="3"/>
      <c r="D26" s="3"/>
      <c r="E26" s="3"/>
      <c r="F26" s="3"/>
      <c r="G26" s="3"/>
      <c r="H26" s="3"/>
      <c r="I26" s="3"/>
      <c r="J26" s="3"/>
      <c r="K26" s="26"/>
      <c r="L26" s="27"/>
      <c r="M26" s="27"/>
      <c r="N26" s="27"/>
      <c r="O26" s="27"/>
    </row>
    <row r="27" spans="1:15" x14ac:dyDescent="0.25">
      <c r="A27" s="3"/>
      <c r="B27" s="3"/>
      <c r="C27" s="3"/>
      <c r="D27" s="3"/>
      <c r="E27" s="3"/>
      <c r="F27" s="3"/>
      <c r="G27" s="3"/>
      <c r="H27" s="3"/>
      <c r="I27" s="3"/>
      <c r="J27" s="3"/>
      <c r="K27" s="26"/>
      <c r="L27" s="27"/>
      <c r="M27" s="27"/>
      <c r="N27" s="27"/>
      <c r="O27" s="27"/>
    </row>
    <row r="28" spans="1:15" x14ac:dyDescent="0.25">
      <c r="A28" s="3"/>
      <c r="B28" s="3"/>
      <c r="C28" s="3"/>
      <c r="D28" s="3"/>
      <c r="E28" s="3"/>
      <c r="F28" s="3"/>
      <c r="G28" s="3"/>
      <c r="H28" s="3"/>
      <c r="I28" s="3"/>
      <c r="J28" s="3"/>
      <c r="K28" s="26"/>
      <c r="L28" s="27"/>
      <c r="M28" s="27"/>
      <c r="N28" s="27"/>
      <c r="O28" s="27"/>
    </row>
    <row r="29" spans="1:15" x14ac:dyDescent="0.25">
      <c r="A29" s="3"/>
      <c r="B29" s="3"/>
      <c r="C29" s="3"/>
      <c r="D29" s="3"/>
      <c r="E29" s="3"/>
      <c r="F29" s="3"/>
      <c r="G29" s="3"/>
      <c r="H29" s="3"/>
      <c r="I29" s="3"/>
      <c r="J29" s="3"/>
      <c r="K29" s="26"/>
      <c r="L29" s="27"/>
      <c r="M29" s="27"/>
      <c r="N29" s="27"/>
      <c r="O29" s="27"/>
    </row>
    <row r="30" spans="1:15" x14ac:dyDescent="0.25">
      <c r="A30" s="3"/>
      <c r="B30" s="3"/>
      <c r="C30" s="3"/>
      <c r="D30" s="3"/>
      <c r="E30" s="3"/>
      <c r="F30" s="3"/>
      <c r="G30" s="3"/>
      <c r="H30" s="3"/>
      <c r="I30" s="3"/>
      <c r="J30" s="3"/>
      <c r="K30" s="26"/>
      <c r="L30" s="27"/>
      <c r="M30" s="27"/>
      <c r="N30" s="27"/>
      <c r="O30" s="27"/>
    </row>
    <row r="31" spans="1:15" x14ac:dyDescent="0.25">
      <c r="A31" s="3"/>
      <c r="B31" s="3"/>
      <c r="C31" s="3"/>
      <c r="D31" s="3"/>
      <c r="E31" s="3"/>
      <c r="F31" s="3"/>
      <c r="G31" s="3"/>
      <c r="H31" s="3"/>
      <c r="I31" s="3"/>
      <c r="J31" s="3"/>
      <c r="K31" s="26"/>
      <c r="L31" s="27"/>
      <c r="M31" s="27"/>
      <c r="N31" s="27"/>
      <c r="O31" s="27"/>
    </row>
    <row r="32" spans="1:15" x14ac:dyDescent="0.25">
      <c r="A32" s="3"/>
      <c r="B32" s="3"/>
      <c r="C32" s="3"/>
      <c r="D32" s="3"/>
      <c r="E32" s="3"/>
      <c r="F32" s="3"/>
      <c r="G32" s="3"/>
      <c r="H32" s="3"/>
      <c r="I32" s="3"/>
      <c r="J32" s="3"/>
      <c r="K32" s="26"/>
      <c r="L32" s="27"/>
      <c r="M32" s="27"/>
      <c r="N32" s="27"/>
      <c r="O32" s="27"/>
    </row>
    <row r="33" spans="1:15" x14ac:dyDescent="0.25">
      <c r="A33" s="3"/>
      <c r="B33" s="3"/>
      <c r="C33" s="3"/>
      <c r="D33" s="3"/>
      <c r="E33" s="3"/>
      <c r="F33" s="3"/>
      <c r="G33" s="3"/>
      <c r="H33" s="3"/>
      <c r="I33" s="3"/>
      <c r="J33" s="3"/>
      <c r="K33" s="26"/>
      <c r="L33" s="27"/>
      <c r="M33" s="27"/>
      <c r="N33" s="27"/>
      <c r="O33" s="27"/>
    </row>
    <row r="34" spans="1:15" x14ac:dyDescent="0.25">
      <c r="A34" s="3"/>
      <c r="B34" s="3"/>
      <c r="C34" s="3"/>
      <c r="D34" s="3"/>
      <c r="E34" s="3"/>
      <c r="F34" s="3"/>
      <c r="G34" s="3"/>
      <c r="H34" s="3"/>
      <c r="I34" s="3"/>
      <c r="J34" s="3"/>
      <c r="K34" s="26"/>
      <c r="N34" s="27"/>
      <c r="O34" s="27"/>
    </row>
    <row r="35" spans="1:15" x14ac:dyDescent="0.25">
      <c r="A35" s="3"/>
      <c r="B35" s="3"/>
      <c r="C35" s="3"/>
      <c r="D35" s="3"/>
      <c r="E35" s="3"/>
      <c r="F35" s="3"/>
      <c r="G35" s="3"/>
      <c r="H35" s="3"/>
      <c r="I35" s="3"/>
      <c r="J35" s="3"/>
      <c r="K35" s="26"/>
      <c r="N35" s="27"/>
      <c r="O35" s="27"/>
    </row>
    <row r="36" spans="1:15" x14ac:dyDescent="0.25">
      <c r="A36" s="3"/>
      <c r="B36" s="3"/>
      <c r="C36" s="3"/>
      <c r="D36" s="3"/>
      <c r="E36" s="3"/>
      <c r="F36" s="3"/>
      <c r="G36" s="3"/>
      <c r="H36" s="3"/>
      <c r="I36" s="3"/>
      <c r="J36" s="3"/>
      <c r="K36" s="26"/>
      <c r="N36" s="27"/>
      <c r="O36" s="27"/>
    </row>
    <row r="37" spans="1:15" x14ac:dyDescent="0.25">
      <c r="A37" s="3"/>
      <c r="B37" s="3"/>
      <c r="C37" s="3"/>
      <c r="D37" s="3"/>
      <c r="E37" s="3"/>
      <c r="F37" s="3"/>
      <c r="G37" s="3"/>
      <c r="H37" s="3"/>
      <c r="I37" s="3"/>
      <c r="J37" s="3"/>
      <c r="K37" s="26"/>
    </row>
    <row r="38" spans="1:15" x14ac:dyDescent="0.25">
      <c r="A38" s="3"/>
      <c r="B38" s="3"/>
      <c r="C38" s="3"/>
      <c r="D38" s="3"/>
      <c r="E38" s="3"/>
      <c r="F38" s="3"/>
      <c r="G38" s="3"/>
      <c r="H38" s="3"/>
      <c r="I38" s="3"/>
      <c r="J38" s="3"/>
      <c r="K38" s="26"/>
    </row>
    <row r="39" spans="1:15" x14ac:dyDescent="0.25">
      <c r="A39" s="3"/>
      <c r="B39" s="3"/>
      <c r="C39" s="3"/>
      <c r="D39" s="3"/>
      <c r="E39" s="3"/>
      <c r="F39" s="3"/>
      <c r="G39" s="3"/>
      <c r="H39" s="3"/>
      <c r="I39" s="3"/>
      <c r="J39" s="3"/>
      <c r="K39" s="26"/>
    </row>
    <row r="40" spans="1:15" x14ac:dyDescent="0.25">
      <c r="A40" s="3"/>
      <c r="B40" s="3"/>
      <c r="C40" s="3"/>
      <c r="D40" s="3"/>
      <c r="E40" s="3"/>
      <c r="F40" s="3"/>
      <c r="G40" s="3"/>
      <c r="H40" s="3"/>
      <c r="I40" s="3"/>
      <c r="J40" s="3"/>
      <c r="K40" s="26"/>
    </row>
    <row r="41" spans="1:15" x14ac:dyDescent="0.25">
      <c r="A41" s="3"/>
      <c r="B41" s="3"/>
      <c r="C41" s="3"/>
      <c r="D41" s="3"/>
      <c r="E41" s="3"/>
      <c r="F41" s="3"/>
      <c r="G41" s="3"/>
      <c r="H41" s="3"/>
      <c r="I41" s="3"/>
      <c r="J41" s="3"/>
      <c r="K41" s="26"/>
    </row>
    <row r="42" spans="1:15" x14ac:dyDescent="0.25">
      <c r="A42" s="3"/>
      <c r="G42" s="3"/>
      <c r="H42" s="3"/>
      <c r="I42" s="3"/>
      <c r="J42" s="3"/>
    </row>
    <row r="43" spans="1:15" x14ac:dyDescent="0.25">
      <c r="A43" s="3"/>
      <c r="G43" s="3"/>
      <c r="H43" s="3"/>
      <c r="I43" s="3"/>
      <c r="J43" s="3"/>
    </row>
    <row r="44" spans="1:15" x14ac:dyDescent="0.25">
      <c r="A44" s="3"/>
      <c r="G44" s="3"/>
      <c r="J44" s="3"/>
    </row>
    <row r="45" spans="1:15" x14ac:dyDescent="0.25">
      <c r="A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row>
  </sheetData>
  <mergeCells count="6">
    <mergeCell ref="B13:E13"/>
    <mergeCell ref="B9:E9"/>
    <mergeCell ref="B10:E10"/>
    <mergeCell ref="B11:E11"/>
    <mergeCell ref="B8:E8"/>
    <mergeCell ref="B12:E12"/>
  </mergeCells>
  <pageMargins left="0.7" right="0.7" top="0.75" bottom="0.75" header="0.3" footer="0.3"/>
  <pageSetup paperSize="9" scale="56"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18"/>
  <sheetViews>
    <sheetView view="pageBreakPreview" zoomScale="60" zoomScaleNormal="40" workbookViewId="0">
      <selection activeCell="Q6" sqref="Q6"/>
    </sheetView>
  </sheetViews>
  <sheetFormatPr defaultColWidth="8.7109375" defaultRowHeight="15" x14ac:dyDescent="0.25"/>
  <cols>
    <col min="1" max="1" width="4.7109375" customWidth="1"/>
    <col min="2" max="2" width="5.7109375" customWidth="1"/>
    <col min="3" max="3" width="43.42578125" customWidth="1"/>
    <col min="4" max="4" width="15.42578125" customWidth="1"/>
    <col min="5" max="5" width="14.42578125" customWidth="1"/>
    <col min="6" max="6" width="51.140625" customWidth="1"/>
    <col min="7" max="7" width="53.7109375" customWidth="1"/>
    <col min="8" max="8" width="51.140625" customWidth="1"/>
  </cols>
  <sheetData>
    <row r="1" spans="1:10" ht="28.5" customHeight="1" x14ac:dyDescent="0.25">
      <c r="A1" s="3"/>
      <c r="B1" s="48"/>
      <c r="C1" s="143" t="str">
        <f>'Training Plan-Template'!D2</f>
        <v>CONSTRUCTION SITE SUPERVISOR</v>
      </c>
      <c r="D1" s="143"/>
      <c r="E1" s="143"/>
      <c r="F1" s="143"/>
      <c r="G1" s="143"/>
      <c r="H1" s="143"/>
      <c r="I1" s="143"/>
      <c r="J1" s="48"/>
    </row>
    <row r="2" spans="1:10" ht="28.5" customHeight="1" x14ac:dyDescent="0.25">
      <c r="A2" s="3"/>
      <c r="B2" s="48"/>
      <c r="C2" s="143" t="str">
        <f>'Training Plan-Template'!I6</f>
        <v>Certhe Construction Management Practice</v>
      </c>
      <c r="D2" s="143"/>
      <c r="E2" s="143"/>
      <c r="F2" s="143"/>
      <c r="G2" s="143"/>
      <c r="H2" s="143"/>
      <c r="I2" s="143"/>
      <c r="J2" s="48"/>
    </row>
    <row r="3" spans="1:10" ht="111.75" customHeight="1" x14ac:dyDescent="0.25">
      <c r="A3" s="3"/>
      <c r="B3" s="48"/>
      <c r="C3" s="142" t="str">
        <f>'Training Plan-Template'!R5</f>
        <v>The apprenticeship usually takes 24 months part-time to complete. This includes 18 months on programme, up to the gateway for End Point Assessment (EPA) and 6 months for EPA.  The EPA is deliverd after the full award of credit, by a third party independent organisation registered with the ESFA as an EPA Organisation. Apprentices attend the programme through BLOCK DELIVERY (tyically 4 blocks per year, 5 days in each block ]. Teaching &amp; learning will be face to face, with workplace learning supported with online anytime access resources. Applied work-based projects and 12 weekly Progress reviews equip and support you with the requisite knowledge, skills, and behaviours to meet  the Apprenticeship Standard.</v>
      </c>
      <c r="D3" s="142"/>
      <c r="E3" s="142"/>
      <c r="F3" s="142"/>
      <c r="G3" s="142"/>
      <c r="H3" s="142"/>
      <c r="I3" s="48"/>
      <c r="J3" s="48"/>
    </row>
    <row r="4" spans="1:10" s="29" customFormat="1" ht="69" customHeight="1" x14ac:dyDescent="0.25">
      <c r="A4" s="86"/>
      <c r="B4" s="141" t="s">
        <v>94</v>
      </c>
      <c r="C4" s="141"/>
      <c r="D4" s="141"/>
      <c r="E4" s="141"/>
      <c r="F4" s="141"/>
      <c r="G4" s="141"/>
      <c r="H4" s="141"/>
      <c r="I4" s="50"/>
      <c r="J4" s="50"/>
    </row>
    <row r="5" spans="1:10" ht="106.5" customHeight="1" x14ac:dyDescent="0.25">
      <c r="A5" s="3"/>
      <c r="B5" s="3"/>
      <c r="C5" s="3"/>
      <c r="D5" s="38" t="s">
        <v>95</v>
      </c>
      <c r="E5" s="39" t="s">
        <v>96</v>
      </c>
      <c r="F5" s="39" t="s">
        <v>97</v>
      </c>
      <c r="G5" s="39" t="s">
        <v>98</v>
      </c>
      <c r="H5" s="40" t="s">
        <v>99</v>
      </c>
      <c r="I5" s="3"/>
      <c r="J5" s="3"/>
    </row>
    <row r="6" spans="1:10" ht="173.45" customHeight="1" x14ac:dyDescent="0.25">
      <c r="A6" s="3"/>
      <c r="B6" s="144" t="s">
        <v>59</v>
      </c>
      <c r="C6" s="37" t="str">
        <f>'Training Plan-Template'!C16</f>
        <v>Introduction to Reflective Practice Residential WBL 1</v>
      </c>
      <c r="D6" s="30">
        <f>'Training Plan-Template'!E16</f>
        <v>1</v>
      </c>
      <c r="E6" s="30">
        <f>'Training Plan-Template'!F16</f>
        <v>10</v>
      </c>
      <c r="F6" s="32" t="str">
        <f>'Training Plan-Template'!U16</f>
        <v xml:space="preserve">Talent Team: 
Assist the apprentice through the onboarding exercises prior to commencing studies. 
Assign a mentor to the apprentice if not in place. 
Divisional Office: Carry out the Divisional and Regional Inductions along with any LMS Mandatory E Learning. Support the Talent team in any onboarding excercises as required 
Carry out initital discussion of the skills scan and potential upskilling for the coming months </v>
      </c>
      <c r="G6" s="32" t="str">
        <f>'Training Plan-Template'!V16</f>
        <v>Mentor to have regular progess reviews / meetings with the apprentice to discuss / plan off the job training and monitor KSB progression. Put in place any plans for apprentices to gain experiences outside of their current role. Ensure you are developing your confidence to use MAYTAS hub - check in with your WBL Coach and ensure a clear shared understanding of the targets fort Off The Job Training</v>
      </c>
      <c r="H6" s="33" t="str">
        <f>'Training Plan-Template'!W16</f>
        <v>Continue to monitor progress of all knowledge skills and behaviours, by prioritising your attendance at each Progress review (every 12 weeks).  Engage in the next Skill Scan Review to help your apprentice track progress (this will be released through MAYTAS Hub).</v>
      </c>
      <c r="I6" s="3"/>
      <c r="J6" s="3"/>
    </row>
    <row r="7" spans="1:10" ht="95.1" customHeight="1" x14ac:dyDescent="0.25">
      <c r="A7" s="3"/>
      <c r="B7" s="144"/>
      <c r="C7" s="69" t="str">
        <f>'Training Plan-Template'!C17</f>
        <v>Professional Practice Skills (Residential)</v>
      </c>
      <c r="D7" s="70">
        <f>'Training Plan-Template'!E17</f>
        <v>1</v>
      </c>
      <c r="E7" s="70">
        <f>'Training Plan-Template'!F17</f>
        <v>3</v>
      </c>
      <c r="F7" s="71" t="str">
        <f>'Training Plan-Template'!U17</f>
        <v xml:space="preserve">Allow the apprentice to view professional reporting techniques used within the organisation. These should include a range of MS office software (e.g Word, Excel, PP, prgramming software) and the presentation of data within a report. </v>
      </c>
      <c r="G7" s="71" t="str">
        <f>'Training Plan-Template'!V17</f>
        <v xml:space="preserve">Mentor to provide experience for the apprentice to contribute to sections of a report.  This could include collecting numerical data to be included and presented in a clear and concise manner within the report. This will help the apprentice to work towards effective communication which is a required behavior for the apprenticeship standard. </v>
      </c>
      <c r="H7" s="72" t="str">
        <f>'Training Plan-Template'!W17</f>
        <v xml:space="preserve">Report writing should be developed further to enable the apprentice to gain confidence at producing reports autonomously within the organisation.  The apprentice is to use this skill to produce reports throughout the course including academic referencing. </v>
      </c>
      <c r="I7" s="3"/>
      <c r="J7" s="3"/>
    </row>
    <row r="8" spans="1:10" ht="95.1" customHeight="1" x14ac:dyDescent="0.25">
      <c r="A8" s="3"/>
      <c r="B8" s="144"/>
      <c r="C8" s="69" t="str">
        <f>'Training Plan-Template'!C18</f>
        <v>Evaluation of Buildings, Materials &amp; Sites</v>
      </c>
      <c r="D8" s="70">
        <f>'Training Plan-Template'!E18</f>
        <v>3</v>
      </c>
      <c r="E8" s="70">
        <f>'Training Plan-Template'!F18</f>
        <v>9</v>
      </c>
      <c r="F8" s="71" t="str">
        <f>'Training Plan-Template'!U18</f>
        <v>Apprentice to look at opportunities to witness early on site activities such as setting out and groudworks. Gain an understanding of different materials used during the construction process and Construction Technology knowledge area</v>
      </c>
      <c r="G8" s="71" t="str">
        <f>'Training Plan-Template'!V18</f>
        <v xml:space="preserve">Mentor could provide access to surveying equipment to allow the apprentice to carry out skills gained on the course.  Investigate the use of material qualities used for different aspects of construction in order to provide solutions. This will help to build Construction skill, a requirement of the KSBs. </v>
      </c>
      <c r="H8" s="72" t="str">
        <f>'Training Plan-Template'!W18</f>
        <v>Apprentice to undertake further training of surveying equipment used on site.</v>
      </c>
      <c r="I8" s="3"/>
      <c r="J8" s="3"/>
    </row>
    <row r="9" spans="1:10" ht="95.1" customHeight="1" x14ac:dyDescent="0.25">
      <c r="A9" s="3"/>
      <c r="B9" s="144"/>
      <c r="C9" s="69" t="str">
        <f>'Training Plan-Template'!C19</f>
        <v>Residential Building Construction Studies</v>
      </c>
      <c r="D9" s="70">
        <f>'Training Plan-Template'!E19</f>
        <v>7</v>
      </c>
      <c r="E9" s="70">
        <f>'Training Plan-Template'!F19</f>
        <v>11</v>
      </c>
      <c r="F9" s="71" t="str">
        <f>'Training Plan-Template'!U19</f>
        <v>Apprentice to be made aware of the different roles and responsibilities within the construction process and to be exposed to the building techniques used on small scale projects to build on their current understanding of  sustainability, Construction technolocy and health &amp; safety knowledge areas.</v>
      </c>
      <c r="G9" s="71" t="str">
        <f>'Training Plan-Template'!V19</f>
        <v xml:space="preserve">Mentor to support the apprentice to gain an understanding of why certain building methods are used on different sites and how quality assurance is maintained to help build knowledge for quality assurance KSB. </v>
      </c>
      <c r="H9" s="72" t="str">
        <f>'Training Plan-Template'!W19</f>
        <v>The apprentice will proceed on to the level 5 Technical Building Construction Studies module in their BSc.  The module investages building methods and building regulations used on large scale projects.  Therefore the mentor could provide an opportunity to visit other sites to view on site construction process and understand solutions to issues in line with required construction skill.</v>
      </c>
      <c r="I9" s="3"/>
      <c r="J9" s="3"/>
    </row>
    <row r="10" spans="1:10" ht="95.1" customHeight="1" x14ac:dyDescent="0.25">
      <c r="A10" s="3"/>
      <c r="B10" s="144"/>
      <c r="C10" s="69" t="str">
        <f>'Training Plan-Template'!C20</f>
        <v>Report Residential WBL 2</v>
      </c>
      <c r="D10" s="70">
        <f>'Training Plan-Template'!E20</f>
        <v>13</v>
      </c>
      <c r="E10" s="70">
        <f>'Training Plan-Template'!F20</f>
        <v>16</v>
      </c>
      <c r="F10" s="71" t="str">
        <f>'Training Plan-Template'!U20</f>
        <v xml:space="preserve">Provide apprentices with an overview of the business plan of the organisation, organisational structure and understand the economic infuences that impact the business strategy. </v>
      </c>
      <c r="G10" s="71" t="str">
        <f>'Training Plan-Template'!V20</f>
        <v xml:space="preserve">Provide apprentice the opportunity to reflect on their work place experiences and how they impact on the business strategy. Apprentice to present a work based problem they have overcome on site and presented for assessment with reflection and link this to CPD behavior.  </v>
      </c>
      <c r="H10" s="72" t="str">
        <f>'Training Plan-Template'!W20</f>
        <v>Ongoing support to progress the apprentice’s knowledge and experience in line with the apprenticeship KSBs. Ensure apprentice has opportunities for continued off the job training, including CPD, work shadowing etc.</v>
      </c>
      <c r="I10" s="3"/>
      <c r="J10" s="3"/>
    </row>
    <row r="11" spans="1:10" ht="112.15" customHeight="1" x14ac:dyDescent="0.25">
      <c r="A11" s="3"/>
      <c r="B11" s="144"/>
      <c r="C11" s="69" t="str">
        <f>'Training Plan-Template'!C21</f>
        <v xml:space="preserve">Planning and Commercial Management  of Projects </v>
      </c>
      <c r="D11" s="70">
        <f>'Training Plan-Template'!E21</f>
        <v>13</v>
      </c>
      <c r="E11" s="70">
        <f>'Training Plan-Template'!F21</f>
        <v>17</v>
      </c>
      <c r="F11" s="71" t="str">
        <f>'Training Plan-Template'!U21</f>
        <v xml:space="preserve">Provide apprentice with an understanding of their project planning systems, including planning sofware alongside the commercial aspects of projects from selecting subcontractors and estimating to setting budgets. This will help build knowledge of planning and organising work as well as construction technology. </v>
      </c>
      <c r="G11" s="71" t="str">
        <f>'Training Plan-Template'!V21</f>
        <v xml:space="preserve">Provide apprentice with opportunities to work on project scheduling and costing projects, and setting up subcontacts; for example shadowing planner / communicating with subcontractors to detemine timeframes / shadowing the Senior QS / cost reporting and CVR's. </v>
      </c>
      <c r="H11" s="72" t="str">
        <f>'Training Plan-Template'!W21</f>
        <v xml:space="preserve">Ongoing support for apprentice in line knowledge in apprenticeship standard. For example monitoring project progress . This will help to build skill in planning and organising work in line with skills required in the apprenticeship. </v>
      </c>
      <c r="I11" s="3"/>
      <c r="J11" s="3"/>
    </row>
    <row r="12" spans="1:10" x14ac:dyDescent="0.25">
      <c r="A12" s="3"/>
      <c r="B12" s="3"/>
      <c r="C12" s="34"/>
      <c r="D12" s="31"/>
      <c r="E12" s="31"/>
      <c r="F12" s="35"/>
      <c r="G12" s="35"/>
      <c r="H12" s="36"/>
      <c r="I12" s="3"/>
      <c r="J12" s="3"/>
    </row>
    <row r="13" spans="1:10" ht="95.1" customHeight="1" x14ac:dyDescent="0.25">
      <c r="A13" s="3"/>
      <c r="B13" s="82"/>
      <c r="C13" s="85" t="s">
        <v>100</v>
      </c>
      <c r="D13" s="83"/>
      <c r="E13" s="83"/>
      <c r="F13" s="84" t="str">
        <f>'Training Plan-Template'!U25</f>
        <v xml:space="preserve">Agree a clear timeline and workplan for the apprentice to produce the EPA gateway documentation and guide the apprentice in terms of its finalisation. </v>
      </c>
      <c r="G13" s="84" t="str">
        <f>'Training Plan-Template'!V25</f>
        <v xml:space="preserve">Support the apprentice through the three parts of EPA, online test, Project and professional discussion. </v>
      </c>
      <c r="H13" s="84" t="str">
        <f>'Training Plan-Template'!W25</f>
        <v>Support the apprentice in terms of the outcome of the EPA in terms of onward career planning (if successful) or a remedial KSB enhancement strategy if not successful</v>
      </c>
      <c r="I13" s="3"/>
      <c r="J13" s="3"/>
    </row>
    <row r="14" spans="1:10" x14ac:dyDescent="0.25">
      <c r="A14" s="3"/>
      <c r="B14" s="3"/>
      <c r="C14" s="3"/>
      <c r="D14" s="3"/>
      <c r="E14" s="3"/>
      <c r="F14" s="3"/>
      <c r="G14" s="3"/>
      <c r="H14" s="3"/>
      <c r="I14" s="3"/>
      <c r="J14" s="3"/>
    </row>
    <row r="15" spans="1:10" x14ac:dyDescent="0.25">
      <c r="A15" s="3"/>
      <c r="B15" s="3"/>
      <c r="C15" s="3"/>
      <c r="D15" s="3"/>
      <c r="E15" s="3"/>
      <c r="F15" s="3"/>
      <c r="G15" s="3"/>
      <c r="H15" s="3"/>
      <c r="I15" s="3"/>
      <c r="J15" s="3"/>
    </row>
    <row r="16" spans="1:10" x14ac:dyDescent="0.25">
      <c r="A16" s="3"/>
      <c r="B16" s="3"/>
      <c r="C16" s="3"/>
      <c r="D16" s="3"/>
      <c r="E16" s="3"/>
      <c r="F16" s="3"/>
      <c r="G16" s="3"/>
      <c r="H16" s="3"/>
      <c r="I16" s="3"/>
    </row>
    <row r="17" spans="2:9" x14ac:dyDescent="0.25">
      <c r="B17" s="3"/>
      <c r="C17" s="3"/>
      <c r="D17" s="3"/>
      <c r="E17" s="3"/>
      <c r="F17" s="3"/>
      <c r="G17" s="3"/>
      <c r="H17" s="3"/>
      <c r="I17" s="3"/>
    </row>
    <row r="18" spans="2:9" x14ac:dyDescent="0.25">
      <c r="B18" s="3"/>
    </row>
  </sheetData>
  <mergeCells count="5">
    <mergeCell ref="B4:H4"/>
    <mergeCell ref="C3:H3"/>
    <mergeCell ref="C1:I1"/>
    <mergeCell ref="C2:I2"/>
    <mergeCell ref="B6:B11"/>
  </mergeCells>
  <pageMargins left="0.7" right="0.7" top="0.75" bottom="0.75" header="0.3" footer="0.3"/>
  <pageSetup paperSize="9" scale="32"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openxmlformats.org/package/2006/metadata/core-properties"/>
    <ds:schemaRef ds:uri="http://schemas.microsoft.com/office/2006/documentManagement/types"/>
    <ds:schemaRef ds:uri="http://schemas.microsoft.com/office/infopath/2007/PartnerControls"/>
    <ds:schemaRef ds:uri="2338e70c-3ca3-40b1-ba30-6ea23096f1ba"/>
    <ds:schemaRef ds:uri="http://purl.org/dc/elements/1.1/"/>
    <ds:schemaRef ds:uri="http://schemas.microsoft.com/office/2006/metadata/properties"/>
    <ds:schemaRef ds:uri="e5dc7cd7-ca08-4e11-b371-89cc7425e745"/>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A42B8146-D46B-48E5-A0D3-98E93C3B0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2022-12-15T14:42:06Z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