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AIIR\"/>
    </mc:Choice>
  </mc:AlternateContent>
  <xr:revisionPtr revIDLastSave="0" documentId="13_ncr:1_{448280A6-5177-426E-AD2C-185A7A1C6594}"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Page'!$A$1:$H$25</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12" l="1"/>
  <c r="Q33" i="12"/>
  <c r="P33" i="12"/>
  <c r="O33" i="12"/>
  <c r="N33" i="12"/>
  <c r="M33" i="12"/>
  <c r="L33" i="12"/>
  <c r="K33" i="12"/>
  <c r="J33" i="12"/>
  <c r="I9" i="12"/>
  <c r="C21" i="14"/>
  <c r="D21" i="14"/>
  <c r="E21" i="14"/>
  <c r="F21" i="14"/>
  <c r="G21" i="14"/>
  <c r="C22" i="14"/>
  <c r="D22" i="14"/>
  <c r="E22" i="14"/>
  <c r="F22" i="14"/>
  <c r="G22" i="14"/>
  <c r="C23" i="14"/>
  <c r="D23" i="14"/>
  <c r="E23" i="14"/>
  <c r="F23" i="14"/>
  <c r="G23" i="14"/>
  <c r="G19" i="14"/>
  <c r="F19" i="14"/>
  <c r="E19" i="14"/>
  <c r="D19" i="14"/>
  <c r="C19" i="14"/>
  <c r="B21" i="14"/>
  <c r="B12" i="14"/>
  <c r="C12" i="14"/>
  <c r="B7" i="14"/>
  <c r="B8" i="14"/>
  <c r="B9" i="14"/>
  <c r="B10" i="14"/>
  <c r="B13" i="14"/>
  <c r="B14" i="14"/>
  <c r="B15" i="14"/>
  <c r="B16" i="14"/>
  <c r="B17" i="14"/>
  <c r="B19" i="14"/>
  <c r="B20" i="14"/>
  <c r="B22" i="14"/>
  <c r="B6" i="14"/>
  <c r="P29" i="12"/>
  <c r="P22" i="12"/>
  <c r="C14" i="14"/>
  <c r="D14" i="14"/>
  <c r="E14" i="14"/>
  <c r="F14" i="14"/>
  <c r="G14" i="14"/>
  <c r="C15" i="14"/>
  <c r="D15" i="14"/>
  <c r="E15" i="14"/>
  <c r="F15" i="14"/>
  <c r="G15" i="14"/>
  <c r="C16" i="14"/>
  <c r="D16" i="14"/>
  <c r="E16" i="14"/>
  <c r="F16" i="14"/>
  <c r="G16" i="14"/>
  <c r="C17" i="14"/>
  <c r="D17" i="14"/>
  <c r="E17" i="14"/>
  <c r="F17" i="14"/>
  <c r="G17" i="14"/>
  <c r="B2" i="14"/>
  <c r="B1" i="14"/>
  <c r="B3" i="14"/>
  <c r="F2" i="10"/>
  <c r="F1" i="10"/>
  <c r="G7" i="14"/>
  <c r="G8" i="14"/>
  <c r="G9" i="14"/>
  <c r="G10" i="14"/>
  <c r="G12" i="14"/>
  <c r="G6" i="14"/>
  <c r="F7" i="14"/>
  <c r="F8" i="14"/>
  <c r="F9" i="14"/>
  <c r="F10" i="14"/>
  <c r="F12" i="14"/>
  <c r="F6" i="14"/>
  <c r="C7" i="14"/>
  <c r="D7" i="14"/>
  <c r="C8" i="14"/>
  <c r="D8" i="14"/>
  <c r="C9" i="14"/>
  <c r="D9" i="14"/>
  <c r="C10" i="14"/>
  <c r="D10" i="14"/>
  <c r="D12" i="14"/>
  <c r="D6" i="14"/>
  <c r="C6" i="14"/>
  <c r="E7" i="14"/>
  <c r="E8" i="14"/>
  <c r="E9" i="14"/>
  <c r="E10" i="14"/>
  <c r="E12" i="14"/>
  <c r="E6" i="14"/>
  <c r="L6" i="10"/>
  <c r="L5" i="10"/>
  <c r="L4" i="10"/>
  <c r="L3" i="10"/>
  <c r="L2" i="10"/>
  <c r="H33" i="12"/>
  <c r="F5" i="10" s="1"/>
  <c r="F9" i="10"/>
  <c r="M3" i="10" s="1"/>
  <c r="I8" i="10"/>
  <c r="M4" i="10" s="1"/>
  <c r="F8" i="10"/>
  <c r="M2" i="10" s="1"/>
  <c r="I15" i="12"/>
  <c r="R15" i="12" s="1"/>
  <c r="I25" i="12" l="1"/>
  <c r="I28" i="12"/>
  <c r="R28" i="12"/>
  <c r="Q28" i="12"/>
  <c r="R25" i="12"/>
  <c r="Q25" i="12"/>
  <c r="Q15" i="12"/>
  <c r="Q32" i="12"/>
  <c r="I31" i="12"/>
  <c r="Q31" i="12" s="1"/>
  <c r="I30" i="12"/>
  <c r="Q30" i="12" s="1"/>
  <c r="I26" i="12"/>
  <c r="R26" i="12" s="1"/>
  <c r="I24" i="12"/>
  <c r="Q24" i="12" s="1"/>
  <c r="I19" i="12"/>
  <c r="R19" i="12" s="1"/>
  <c r="I18" i="12"/>
  <c r="R18" i="12" s="1"/>
  <c r="I23" i="12"/>
  <c r="I21" i="12"/>
  <c r="I17" i="12"/>
  <c r="R17" i="12" s="1"/>
  <c r="I16" i="12"/>
  <c r="I33" i="12" l="1"/>
  <c r="R16" i="12"/>
  <c r="Q18" i="12"/>
  <c r="R30" i="12"/>
  <c r="R32" i="12"/>
  <c r="R31" i="12"/>
  <c r="R24" i="12"/>
  <c r="Q26" i="12"/>
  <c r="Q19" i="12"/>
  <c r="Q16" i="12"/>
  <c r="Q17" i="12"/>
  <c r="R21" i="12"/>
  <c r="Q21" i="12"/>
  <c r="R23" i="12"/>
  <c r="Q23" i="12"/>
  <c r="I10" i="10" l="1"/>
  <c r="M6" i="10" s="1"/>
  <c r="I9" i="10"/>
  <c r="M5" i="10" s="1"/>
  <c r="I10" i="12"/>
  <c r="F4" i="10" s="1"/>
  <c r="F6" i="10" s="1"/>
</calcChain>
</file>

<file path=xl/sharedStrings.xml><?xml version="1.0" encoding="utf-8"?>
<sst xmlns="http://schemas.openxmlformats.org/spreadsheetml/2006/main" count="220" uniqueCount="200">
  <si>
    <t>Apprenticeship Training Plan for:</t>
  </si>
  <si>
    <t>Social Worker, Integrated Degree Apprenticeship</t>
  </si>
  <si>
    <t>https://www.instituteforapprenticeships.org/apprenticeship-standards/social-worker-integrated-degree-v1-0</t>
  </si>
  <si>
    <t>https://www.instituteforapprenticeships.org/media/5916/st0510_socialworker_level-6_ap_publicationadjustment18022022.pdf</t>
  </si>
  <si>
    <t>Level of Delivery and EPA</t>
  </si>
  <si>
    <t>The apprenticeship is usually delivered over 33 months. However, every apprentice is different and it will depend on their previous experience.  There will be an additional 3 months for the Integrated End P{point Assessment, which will also be delivered by SHU, the Training Organisation.
Participants attend the University for one day a week throughout the year and have two 100-day assessed practice placements. Apprentices stay with their employer for both placements, but one must be in a different area to where they normally work. The programme adopts a blended learning approach with modules delivered through a combination of lectures, class-based seminars and discussions and practice placements.
The integrated end-point assessment checks that the employee meets the apprenticeship standard and is ready to join the profession with full occupational competence.</t>
  </si>
  <si>
    <t>Colour coding key for Mapping Modules to the KSBs</t>
  </si>
  <si>
    <t>Mandatory Components:</t>
  </si>
  <si>
    <t>BA (HONS) Social work</t>
  </si>
  <si>
    <t>Strong Direct Relationship</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</si>
  <si>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</si>
  <si>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</si>
  <si>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</si>
  <si>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</si>
  <si>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</si>
  <si>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</si>
  <si>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</si>
  <si>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</si>
  <si>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</si>
  <si>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</si>
  <si>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</si>
  <si>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</si>
  <si>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</si>
  <si>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t>
  </si>
  <si>
    <t>Campus tutorial / seminars</t>
  </si>
  <si>
    <t>Portfolio / KSB workshops</t>
  </si>
  <si>
    <t>On-line taught session</t>
  </si>
  <si>
    <t xml:space="preserve">Timetabled student led working </t>
  </si>
  <si>
    <t>1:1 Supervision</t>
  </si>
  <si>
    <t>Work Based Project / Applied Learning in wWorkplace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</si>
  <si>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</si>
  <si>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</si>
  <si>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</si>
  <si>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t>·</t>
    </r>
    <r>
      <rPr>
        <sz val="15"/>
        <color rgb="FF334047"/>
        <rFont val="Times New Roman"/>
        <family val="1"/>
      </rPr>
      <t xml:space="preserve">         </t>
    </r>
    <r>
      <rPr>
        <sz val="15"/>
        <color rgb="FF334047"/>
        <rFont val="Arial"/>
        <family val="2"/>
      </rPr>
      <t>the importance of rights, responsibilities, freedom, authority and use of power</t>
    </r>
  </si>
  <si>
    <r>
      <t>·</t>
    </r>
    <r>
      <rPr>
        <sz val="15"/>
        <color rgb="FF334047"/>
        <rFont val="Times New Roman"/>
        <family val="1"/>
      </rPr>
      <t xml:space="preserve">         </t>
    </r>
    <r>
      <rPr>
        <sz val="15"/>
        <color rgb="FF334047"/>
        <rFont val="Arial"/>
        <family val="2"/>
      </rPr>
      <t>the importance of maintaining, and the limits of, confidentiality</t>
    </r>
  </si>
  <si>
    <r>
      <t>·</t>
    </r>
    <r>
      <rPr>
        <sz val="15"/>
        <color rgb="FF334047"/>
        <rFont val="Times New Roman"/>
        <family val="1"/>
      </rPr>
      <t xml:space="preserve">         </t>
    </r>
    <r>
      <rPr>
        <sz val="15"/>
        <color rgb="FF334047"/>
        <rFont val="Arial"/>
        <family val="2"/>
      </rPr>
      <t>that relationships with individuals and their carers should be based on respect, honesty and integrity</t>
    </r>
  </si>
  <si>
    <r>
      <t>·</t>
    </r>
    <r>
      <rPr>
        <sz val="15"/>
        <color rgb="FF334047"/>
        <rFont val="Times New Roman"/>
        <family val="1"/>
      </rPr>
      <t xml:space="preserve">         </t>
    </r>
    <r>
      <rPr>
        <sz val="15"/>
        <color rgb="FF334047"/>
        <rFont val="Arial"/>
        <family val="2"/>
      </rPr>
      <t>how to develop relationships appropriately</t>
    </r>
  </si>
  <si>
    <r>
      <t>·</t>
    </r>
    <r>
      <rPr>
        <sz val="15"/>
        <color rgb="FF334047"/>
        <rFont val="Times New Roman"/>
        <family val="1"/>
      </rPr>
      <t xml:space="preserve">         </t>
    </r>
    <r>
      <rPr>
        <sz val="15"/>
        <color rgb="FF334047"/>
        <rFont val="Arial"/>
        <family val="2"/>
      </rPr>
      <t>the impact of different cultures and communities and how this affects social work</t>
    </r>
  </si>
  <si>
    <r>
      <t>·</t>
    </r>
    <r>
      <rPr>
        <sz val="15"/>
        <color rgb="FF334047"/>
        <rFont val="Times New Roman"/>
        <family val="1"/>
      </rPr>
      <t xml:space="preserve">         </t>
    </r>
    <r>
      <rPr>
        <sz val="15"/>
        <color rgb="FF334047"/>
        <rFont val="Arial"/>
        <family val="2"/>
      </rPr>
      <t>current legal and ethical frameworks</t>
    </r>
  </si>
  <si>
    <r>
      <t>·</t>
    </r>
    <r>
      <rPr>
        <sz val="15"/>
        <color rgb="FF334047"/>
        <rFont val="Times New Roman"/>
        <family val="1"/>
      </rPr>
      <t xml:space="preserve">         </t>
    </r>
    <r>
      <rPr>
        <sz val="15"/>
        <color rgb="FF334047"/>
        <rFont val="Arial"/>
        <family val="2"/>
      </rPr>
      <t>the concepts of participation, advocacy, co-production, involvement and empowerment</t>
    </r>
  </si>
  <si>
    <r>
      <t>·</t>
    </r>
    <r>
      <rPr>
        <sz val="15"/>
        <color rgb="FF334047"/>
        <rFont val="Times New Roman"/>
        <family val="1"/>
      </rPr>
      <t xml:space="preserve">         </t>
    </r>
    <r>
      <rPr>
        <sz val="15"/>
        <color rgb="FF334047"/>
        <rFont val="Arial"/>
        <family val="2"/>
      </rPr>
      <t>the contribution that peoples’ own resources and strengths can bring to social work</t>
    </r>
  </si>
  <si>
    <r>
      <t>·</t>
    </r>
    <r>
      <rPr>
        <sz val="15"/>
        <color rgb="FF334047"/>
        <rFont val="Times New Roman"/>
        <family val="1"/>
      </rPr>
      <t xml:space="preserve">         </t>
    </r>
    <r>
      <rPr>
        <sz val="15"/>
        <color rgb="FF334047"/>
        <rFont val="Arial"/>
        <family val="2"/>
      </rPr>
      <t>the impact of different societies’ views on human behaviour</t>
    </r>
  </si>
  <si>
    <r>
      <t>·</t>
    </r>
    <r>
      <rPr>
        <sz val="15"/>
        <color rgb="FF334047"/>
        <rFont val="Times New Roman"/>
        <family val="1"/>
      </rPr>
      <t xml:space="preserve">         </t>
    </r>
    <r>
      <rPr>
        <sz val="15"/>
        <color rgb="FF334047"/>
        <rFont val="Arial"/>
        <family val="2"/>
      </rPr>
      <t>the value of research and analysis and be able to evaluate evidence to inform practice</t>
    </r>
  </si>
  <si>
    <r>
      <t>·</t>
    </r>
    <r>
      <rPr>
        <sz val="15"/>
        <color rgb="FF334047"/>
        <rFont val="Times New Roman"/>
        <family val="1"/>
      </rPr>
      <t xml:space="preserve">         </t>
    </r>
    <r>
      <rPr>
        <sz val="15"/>
        <color rgb="FF334047"/>
        <rFont val="Arial"/>
        <family val="2"/>
      </rPr>
      <t>that experiences and feelings affect behaviour in interactions</t>
    </r>
  </si>
  <si>
    <r>
      <t>·</t>
    </r>
    <r>
      <rPr>
        <sz val="15"/>
        <color rgb="FF334047"/>
        <rFont val="Times New Roman"/>
        <family val="1"/>
      </rPr>
      <t xml:space="preserve">         </t>
    </r>
    <r>
      <rPr>
        <sz val="15"/>
        <color rgb="FF334047"/>
        <rFont val="Arial"/>
        <family val="2"/>
      </rPr>
      <t>social work theory, models and interventions; human growth and development across the lifespan and the impact of key developmental stages and transitions</t>
    </r>
  </si>
  <si>
    <r>
      <t>·</t>
    </r>
    <r>
      <rPr>
        <sz val="15"/>
        <color rgb="FF334047"/>
        <rFont val="Times New Roman"/>
        <family val="1"/>
      </rPr>
      <t xml:space="preserve">         </t>
    </r>
    <r>
      <rPr>
        <sz val="15"/>
        <color rgb="FF334047"/>
        <rFont val="Arial"/>
        <family val="2"/>
      </rPr>
      <t>the impact of injustice, demography, social inequality, policies and other issues which affect the demand for social work services</t>
    </r>
  </si>
  <si>
    <r>
      <t>·</t>
    </r>
    <r>
      <rPr>
        <sz val="15"/>
        <color rgb="FF334047"/>
        <rFont val="Times New Roman"/>
        <family val="1"/>
      </rPr>
      <t xml:space="preserve">         </t>
    </r>
    <r>
      <rPr>
        <sz val="15"/>
        <color rgb="FF334047"/>
        <rFont val="Arial"/>
        <family val="2"/>
      </rPr>
      <t>how to update knowledge to ensure evidence informed practice</t>
    </r>
  </si>
  <si>
    <r>
      <t>·</t>
    </r>
    <r>
      <rPr>
        <sz val="15"/>
        <color rgb="FF334047"/>
        <rFont val="Times New Roman"/>
        <family val="1"/>
      </rPr>
      <t xml:space="preserve">         </t>
    </r>
    <r>
      <rPr>
        <sz val="15"/>
        <color rgb="FF334047"/>
        <rFont val="Arial"/>
        <family val="2"/>
      </rPr>
      <t>the scope and limits of practice and when/how to seek advice from a range of sources</t>
    </r>
  </si>
  <si>
    <r>
      <t>·</t>
    </r>
    <r>
      <rPr>
        <sz val="15"/>
        <color rgb="FF334047"/>
        <rFont val="Times New Roman"/>
        <family val="1"/>
      </rPr>
      <t xml:space="preserve">         </t>
    </r>
    <r>
      <rPr>
        <sz val="15"/>
        <color rgb="FF334047"/>
        <rFont val="Arial"/>
        <family val="2"/>
      </rPr>
      <t>models of supervision, critical reflection and self-reflection to enhance/change practice</t>
    </r>
  </si>
  <si>
    <r>
      <t>·</t>
    </r>
    <r>
      <rPr>
        <sz val="15"/>
        <color rgb="FF334047"/>
        <rFont val="Times New Roman"/>
        <family val="1"/>
      </rPr>
      <t xml:space="preserve">         </t>
    </r>
    <r>
      <rPr>
        <sz val="15"/>
        <color rgb="FF334047"/>
        <rFont val="Arial"/>
        <family val="2"/>
      </rPr>
      <t>your employer’s organisational context and systems and the impact on your practice</t>
    </r>
  </si>
  <si>
    <r>
      <t>·</t>
    </r>
    <r>
      <rPr>
        <sz val="15"/>
        <color rgb="FF334047"/>
        <rFont val="Times New Roman"/>
        <family val="1"/>
      </rPr>
      <t xml:space="preserve">         </t>
    </r>
    <r>
      <rPr>
        <sz val="15"/>
        <color rgb="FF334047"/>
        <rFont val="Arial"/>
        <family val="2"/>
      </rPr>
      <t>the concept of leadership and its application to practice</t>
    </r>
  </si>
  <si>
    <r>
      <t>·</t>
    </r>
    <r>
      <rPr>
        <sz val="15"/>
        <color rgb="FF334047"/>
        <rFont val="Times New Roman"/>
        <family val="1"/>
      </rPr>
      <t xml:space="preserve">         </t>
    </r>
    <r>
      <rPr>
        <sz val="15"/>
        <color rgb="FF334047"/>
        <rFont val="Arial"/>
        <family val="2"/>
      </rPr>
      <t>the requirements of the relevant professional body</t>
    </r>
  </si>
  <si>
    <r>
      <t>·</t>
    </r>
    <r>
      <rPr>
        <sz val="15"/>
        <color rgb="FF334047"/>
        <rFont val="Times New Roman"/>
        <family val="1"/>
      </rPr>
      <t xml:space="preserve">         </t>
    </r>
    <r>
      <rPr>
        <sz val="15"/>
        <color rgb="FF334047"/>
        <rFont val="Arial"/>
        <family val="2"/>
      </rPr>
      <t>applicable safeguarding/health and safety legislation, policies and procedures</t>
    </r>
  </si>
  <si>
    <r>
      <t>·</t>
    </r>
    <r>
      <rPr>
        <sz val="15"/>
        <color rgb="FF334047"/>
        <rFont val="Times New Roman"/>
        <family val="1"/>
      </rPr>
      <t xml:space="preserve">         </t>
    </r>
    <r>
      <rPr>
        <sz val="15"/>
        <color rgb="FF334047"/>
        <rFont val="Arial"/>
        <family val="2"/>
      </rPr>
      <t>how to maintain your own personal safety and that of others in complex situations</t>
    </r>
  </si>
  <si>
    <r>
      <t>·</t>
    </r>
    <r>
      <rPr>
        <sz val="15"/>
        <color rgb="FF334047"/>
        <rFont val="Times New Roman"/>
        <family val="1"/>
      </rPr>
      <t xml:space="preserve">         </t>
    </r>
    <r>
      <rPr>
        <sz val="15"/>
        <color rgb="FF334047"/>
        <rFont val="Arial"/>
        <family val="2"/>
      </rPr>
      <t>signs of harm, abuse and neglect and the importance of professional curiosity when these are observed and the appropriate risk assessment tools and processes to use</t>
    </r>
  </si>
  <si>
    <r>
      <t>·</t>
    </r>
    <r>
      <rPr>
        <sz val="15"/>
        <color rgb="FF334047"/>
        <rFont val="Times New Roman"/>
        <family val="1"/>
      </rPr>
      <t xml:space="preserve">         </t>
    </r>
    <r>
      <rPr>
        <sz val="15"/>
        <color rgb="FF334047"/>
        <rFont val="Arial"/>
        <family val="2"/>
      </rPr>
      <t>the role of the Social Worker and roles of others within safeguarding, appropriate to levels of skills and experience</t>
    </r>
  </si>
  <si>
    <r>
      <t>·</t>
    </r>
    <r>
      <rPr>
        <sz val="15"/>
        <color rgb="FF334047"/>
        <rFont val="Times New Roman"/>
        <family val="1"/>
      </rPr>
      <t xml:space="preserve">         </t>
    </r>
    <r>
      <rPr>
        <sz val="15"/>
        <color rgb="FF334047"/>
        <rFont val="Arial"/>
        <family val="2"/>
      </rPr>
      <t>the range of communication methods available to meet specific needs (both verbal and non-verbal)</t>
    </r>
  </si>
  <si>
    <r>
      <t>·</t>
    </r>
    <r>
      <rPr>
        <sz val="15"/>
        <color rgb="FF334047"/>
        <rFont val="Times New Roman"/>
        <family val="1"/>
      </rPr>
      <t xml:space="preserve">         </t>
    </r>
    <r>
      <rPr>
        <sz val="15"/>
        <color rgb="FF334047"/>
        <rFont val="Arial"/>
        <family val="2"/>
      </rPr>
      <t>the importance of the impact of verbal and non-verbal communication</t>
    </r>
  </si>
  <si>
    <r>
      <t>·</t>
    </r>
    <r>
      <rPr>
        <sz val="15"/>
        <color rgb="FF334047"/>
        <rFont val="Times New Roman"/>
        <family val="1"/>
      </rPr>
      <t xml:space="preserve">         </t>
    </r>
    <r>
      <rPr>
        <sz val="15"/>
        <color rgb="FF334047"/>
        <rFont val="Arial"/>
        <family val="2"/>
      </rPr>
      <t>how communication skills affect the assessment of, and engagement with, individuals and their families/carers</t>
    </r>
  </si>
  <si>
    <r>
      <t>·</t>
    </r>
    <r>
      <rPr>
        <sz val="15"/>
        <color rgb="FF334047"/>
        <rFont val="Times New Roman"/>
        <family val="1"/>
      </rPr>
      <t xml:space="preserve">         </t>
    </r>
    <r>
      <rPr>
        <sz val="15"/>
        <color rgb="FF334047"/>
        <rFont val="Arial"/>
        <family val="2"/>
      </rPr>
      <t>the range of factors that affect effective communication e.g. age, capacity, learning ability and physical ability</t>
    </r>
  </si>
  <si>
    <r>
      <t>·</t>
    </r>
    <r>
      <rPr>
        <sz val="15"/>
        <color rgb="FF334047"/>
        <rFont val="Times New Roman"/>
        <family val="1"/>
      </rPr>
      <t xml:space="preserve">         </t>
    </r>
    <r>
      <rPr>
        <sz val="15"/>
        <color rgb="FF334047"/>
        <rFont val="Arial"/>
        <family val="2"/>
      </rPr>
      <t>the full range of interpersonal skills required to work with other professionals and agencies</t>
    </r>
  </si>
  <si>
    <r>
      <t>·</t>
    </r>
    <r>
      <rPr>
        <sz val="15"/>
        <color rgb="FF334047"/>
        <rFont val="Times New Roman"/>
        <family val="1"/>
      </rPr>
      <t xml:space="preserve">         </t>
    </r>
    <r>
      <rPr>
        <sz val="15"/>
        <color rgb="FF334047"/>
        <rFont val="Arial"/>
        <family val="2"/>
      </rPr>
      <t>the different social and organisational contexts within which social work operates</t>
    </r>
  </si>
  <si>
    <r>
      <t>·</t>
    </r>
    <r>
      <rPr>
        <sz val="15"/>
        <color rgb="FF334047"/>
        <rFont val="Times New Roman"/>
        <family val="1"/>
      </rPr>
      <t xml:space="preserve">         </t>
    </r>
    <r>
      <rPr>
        <sz val="15"/>
        <color rgb="FF334047"/>
        <rFont val="Arial"/>
        <family val="2"/>
      </rPr>
      <t>the applicable legislation, policies and procedures</t>
    </r>
  </si>
  <si>
    <r>
      <t>·</t>
    </r>
    <r>
      <rPr>
        <sz val="15"/>
        <color rgb="FF334047"/>
        <rFont val="Times New Roman"/>
        <family val="1"/>
      </rPr>
      <t xml:space="preserve">         </t>
    </r>
    <r>
      <rPr>
        <sz val="15"/>
        <color rgb="FF334047"/>
        <rFont val="Arial"/>
        <family val="2"/>
      </rPr>
      <t>the principles of good recording and record keeping</t>
    </r>
  </si>
  <si>
    <r>
      <t>·</t>
    </r>
    <r>
      <rPr>
        <sz val="15"/>
        <color rgb="FF334047"/>
        <rFont val="Times New Roman"/>
        <family val="1"/>
      </rPr>
      <t xml:space="preserve">         </t>
    </r>
    <r>
      <rPr>
        <sz val="15"/>
        <color rgb="FF334047"/>
        <rFont val="Arial"/>
        <family val="2"/>
      </rPr>
      <t>the types, and benefits, of assistive technology</t>
    </r>
  </si>
  <si>
    <r>
      <t>·</t>
    </r>
    <r>
      <rPr>
        <sz val="15"/>
        <color rgb="FF334047"/>
        <rFont val="Times New Roman"/>
        <family val="1"/>
      </rPr>
      <t xml:space="preserve">         </t>
    </r>
    <r>
      <rPr>
        <sz val="15"/>
        <color rgb="FF334047"/>
        <rFont val="Arial"/>
        <family val="2"/>
      </rPr>
      <t>how to use relevant software applications</t>
    </r>
  </si>
  <si>
    <r>
      <t>·</t>
    </r>
    <r>
      <rPr>
        <sz val="15"/>
        <color rgb="FF334047"/>
        <rFont val="Times New Roman"/>
        <family val="1"/>
      </rPr>
      <t xml:space="preserve">         </t>
    </r>
    <r>
      <rPr>
        <sz val="15"/>
        <color rgb="FF334047"/>
        <rFont val="Arial"/>
        <family val="2"/>
      </rPr>
      <t>IT data sharing protocols</t>
    </r>
  </si>
  <si>
    <t>·         the potential misuses of technology e.g. social media</t>
  </si>
  <si>
    <r>
      <t>·</t>
    </r>
    <r>
      <rPr>
        <sz val="15"/>
        <color rgb="FF334047"/>
        <rFont val="Times New Roman"/>
        <family val="1"/>
      </rPr>
      <t xml:space="preserve">         </t>
    </r>
    <r>
      <rPr>
        <sz val="15"/>
        <color rgb="FF334047"/>
        <rFont val="Arial"/>
        <family val="2"/>
      </rPr>
      <t>ensure professional ethical standards are developed, maintained and promoted</t>
    </r>
  </si>
  <si>
    <r>
      <t>·</t>
    </r>
    <r>
      <rPr>
        <sz val="15"/>
        <color rgb="FF334047"/>
        <rFont val="Times New Roman"/>
        <family val="1"/>
      </rPr>
      <t xml:space="preserve">         </t>
    </r>
    <r>
      <rPr>
        <sz val="15"/>
        <color rgb="FF334047"/>
        <rFont val="Arial"/>
        <family val="2"/>
      </rPr>
      <t>take responsibility for your decisions and recommendations</t>
    </r>
  </si>
  <si>
    <r>
      <t>·</t>
    </r>
    <r>
      <rPr>
        <sz val="15"/>
        <color rgb="FF334047"/>
        <rFont val="Times New Roman"/>
        <family val="1"/>
      </rPr>
      <t xml:space="preserve">         </t>
    </r>
    <r>
      <rPr>
        <sz val="15"/>
        <color rgb="FF334047"/>
        <rFont val="Arial"/>
        <family val="2"/>
      </rPr>
      <t>be aware of the impact of your own values on practice</t>
    </r>
  </si>
  <si>
    <r>
      <t>·</t>
    </r>
    <r>
      <rPr>
        <sz val="15"/>
        <color rgb="FF334047"/>
        <rFont val="Times New Roman"/>
        <family val="1"/>
      </rPr>
      <t xml:space="preserve">         </t>
    </r>
    <r>
      <rPr>
        <sz val="15"/>
        <color rgb="FF334047"/>
        <rFont val="Arial"/>
        <family val="2"/>
      </rPr>
      <t>exercise authority as a Social Worker within the appropriate legal and ethical frameworks</t>
    </r>
  </si>
  <si>
    <r>
      <t>·</t>
    </r>
    <r>
      <rPr>
        <sz val="15"/>
        <color rgb="FF334047"/>
        <rFont val="Times New Roman"/>
        <family val="1"/>
      </rPr>
      <t xml:space="preserve">         </t>
    </r>
    <r>
      <rPr>
        <sz val="15"/>
        <color rgb="FF334047"/>
        <rFont val="Arial"/>
        <family val="2"/>
      </rPr>
      <t>ensure the highest standard of person centred approach, so that people are treated with dignity and their rights, values and autonomy are respected</t>
    </r>
  </si>
  <si>
    <r>
      <t>·</t>
    </r>
    <r>
      <rPr>
        <sz val="15"/>
        <color rgb="FF334047"/>
        <rFont val="Times New Roman"/>
        <family val="1"/>
      </rPr>
      <t xml:space="preserve">         </t>
    </r>
    <r>
      <rPr>
        <sz val="15"/>
        <color rgb="FF334047"/>
        <rFont val="Arial"/>
        <family val="2"/>
      </rPr>
      <t>practise in a non-discriminatory manner</t>
    </r>
  </si>
  <si>
    <r>
      <t>·</t>
    </r>
    <r>
      <rPr>
        <sz val="15"/>
        <color rgb="FF334047"/>
        <rFont val="Times New Roman"/>
        <family val="1"/>
      </rPr>
      <t xml:space="preserve">         </t>
    </r>
    <r>
      <rPr>
        <sz val="15"/>
        <color rgb="FF334047"/>
        <rFont val="Arial"/>
        <family val="2"/>
      </rPr>
      <t>hear the views of people who use services, carers, their families and communities, recognise their expertise, and enable their views to have validity and influence</t>
    </r>
  </si>
  <si>
    <r>
      <t>·</t>
    </r>
    <r>
      <rPr>
        <sz val="15"/>
        <color rgb="FF334047"/>
        <rFont val="Times New Roman"/>
        <family val="1"/>
      </rPr>
      <t xml:space="preserve">         </t>
    </r>
    <r>
      <rPr>
        <sz val="15"/>
        <color rgb="FF334047"/>
        <rFont val="Arial"/>
        <family val="2"/>
      </rPr>
      <t>promote the best interests of people who use services, carers, their families and communities</t>
    </r>
  </si>
  <si>
    <r>
      <t>·</t>
    </r>
    <r>
      <rPr>
        <sz val="15"/>
        <color rgb="FF334047"/>
        <rFont val="Times New Roman"/>
        <family val="1"/>
      </rPr>
      <t xml:space="preserve">         </t>
    </r>
    <r>
      <rPr>
        <sz val="15"/>
        <color rgb="FF334047"/>
        <rFont val="Arial"/>
        <family val="2"/>
      </rPr>
      <t>work with people to enable them to make informed decisions and exercise their rights</t>
    </r>
  </si>
  <si>
    <r>
      <t>·</t>
    </r>
    <r>
      <rPr>
        <sz val="15"/>
        <color rgb="FF334047"/>
        <rFont val="Times New Roman"/>
        <family val="1"/>
      </rPr>
      <t xml:space="preserve">         </t>
    </r>
    <r>
      <rPr>
        <sz val="15"/>
        <color rgb="FF334047"/>
        <rFont val="Arial"/>
        <family val="2"/>
      </rPr>
      <t>work to promote individual growth, development and independence</t>
    </r>
  </si>
  <si>
    <r>
      <t>·</t>
    </r>
    <r>
      <rPr>
        <sz val="15"/>
        <color rgb="FF334047"/>
        <rFont val="Times New Roman"/>
        <family val="1"/>
      </rPr>
      <t xml:space="preserve">         </t>
    </r>
    <r>
      <rPr>
        <sz val="15"/>
        <color rgb="FF334047"/>
        <rFont val="Arial"/>
        <family val="2"/>
      </rPr>
      <t>undertake assessments of need and/or capacity</t>
    </r>
  </si>
  <si>
    <r>
      <t>·</t>
    </r>
    <r>
      <rPr>
        <sz val="15"/>
        <color rgb="FF334047"/>
        <rFont val="Times New Roman"/>
        <family val="1"/>
      </rPr>
      <t xml:space="preserve">         </t>
    </r>
    <r>
      <rPr>
        <sz val="15"/>
        <color rgb="FF334047"/>
        <rFont val="Arial"/>
        <family val="2"/>
      </rPr>
      <t>initiate resolution of issues and use initiative</t>
    </r>
  </si>
  <si>
    <r>
      <t>·</t>
    </r>
    <r>
      <rPr>
        <sz val="15"/>
        <color rgb="FF334047"/>
        <rFont val="Times New Roman"/>
        <family val="1"/>
      </rPr>
      <t xml:space="preserve">         </t>
    </r>
    <r>
      <rPr>
        <sz val="15"/>
        <color rgb="FF334047"/>
        <rFont val="Arial"/>
        <family val="2"/>
      </rPr>
      <t>gather, analyse, critically evaluate and use research information and knowledge in your practice to develop an understanding of the individual’s situation</t>
    </r>
  </si>
  <si>
    <r>
      <t>·</t>
    </r>
    <r>
      <rPr>
        <sz val="15"/>
        <color rgb="FF334047"/>
        <rFont val="Times New Roman"/>
        <family val="1"/>
      </rPr>
      <t xml:space="preserve">         </t>
    </r>
    <r>
      <rPr>
        <sz val="15"/>
        <color rgb="FF334047"/>
        <rFont val="Arial"/>
        <family val="2"/>
      </rPr>
      <t>make and receive referrals appropriately</t>
    </r>
  </si>
  <si>
    <r>
      <t>·</t>
    </r>
    <r>
      <rPr>
        <sz val="15"/>
        <color rgb="FF334047"/>
        <rFont val="Times New Roman"/>
        <family val="1"/>
      </rPr>
      <t xml:space="preserve">         </t>
    </r>
    <r>
      <rPr>
        <sz val="15"/>
        <color rgb="FF334047"/>
        <rFont val="Arial"/>
        <family val="2"/>
      </rPr>
      <t>use social work methods, theories and models to enable individuals to identify actions to achieve change and improve life opportunities</t>
    </r>
  </si>
  <si>
    <r>
      <t>·</t>
    </r>
    <r>
      <rPr>
        <sz val="15"/>
        <color rgb="FF334047"/>
        <rFont val="Times New Roman"/>
        <family val="1"/>
      </rPr>
      <t xml:space="preserve">         </t>
    </r>
    <r>
      <rPr>
        <sz val="15"/>
        <color rgb="FF334047"/>
        <rFont val="Arial"/>
        <family val="2"/>
      </rPr>
      <t>manage and weigh up competing/conflicting values or interests to make reasoned professional judgement</t>
    </r>
  </si>
  <si>
    <r>
      <t>·</t>
    </r>
    <r>
      <rPr>
        <sz val="15"/>
        <color rgb="FF334047"/>
        <rFont val="Times New Roman"/>
        <family val="1"/>
      </rPr>
      <t xml:space="preserve">         </t>
    </r>
    <r>
      <rPr>
        <sz val="15"/>
        <color rgb="FF334047"/>
        <rFont val="Arial"/>
        <family val="2"/>
      </rPr>
      <t>work within scope of practice as an autonomous professional</t>
    </r>
  </si>
  <si>
    <r>
      <t>·</t>
    </r>
    <r>
      <rPr>
        <sz val="15"/>
        <color rgb="FF334047"/>
        <rFont val="Times New Roman"/>
        <family val="1"/>
      </rPr>
      <t xml:space="preserve">         </t>
    </r>
    <r>
      <rPr>
        <sz val="15"/>
        <color rgb="FF334047"/>
        <rFont val="Arial"/>
        <family val="2"/>
      </rPr>
      <t>maintain high standards of personal and professional conduct</t>
    </r>
  </si>
  <si>
    <r>
      <t>·</t>
    </r>
    <r>
      <rPr>
        <sz val="15"/>
        <color rgb="FF334047"/>
        <rFont val="Times New Roman"/>
        <family val="1"/>
      </rPr>
      <t xml:space="preserve">         </t>
    </r>
    <r>
      <rPr>
        <sz val="15"/>
        <color rgb="FF334047"/>
        <rFont val="Arial"/>
        <family val="2"/>
      </rPr>
      <t>manage the physical and emotional impact of your practice</t>
    </r>
  </si>
  <si>
    <r>
      <t>·</t>
    </r>
    <r>
      <rPr>
        <sz val="15"/>
        <color rgb="FF334047"/>
        <rFont val="Times New Roman"/>
        <family val="1"/>
      </rPr>
      <t xml:space="preserve">         </t>
    </r>
    <r>
      <rPr>
        <sz val="15"/>
        <color rgb="FF334047"/>
        <rFont val="Arial"/>
        <family val="2"/>
      </rPr>
      <t>identify and apply strategies to build professional and emotional resilience</t>
    </r>
  </si>
  <si>
    <r>
      <t>·</t>
    </r>
    <r>
      <rPr>
        <sz val="15"/>
        <color rgb="FF334047"/>
        <rFont val="Times New Roman"/>
        <family val="1"/>
      </rPr>
      <t xml:space="preserve">         </t>
    </r>
    <r>
      <rPr>
        <sz val="15"/>
        <color rgb="FF334047"/>
        <rFont val="Arial"/>
        <family val="2"/>
      </rPr>
      <t>use supervision to support and enhance the quality of your practice</t>
    </r>
  </si>
  <si>
    <r>
      <t>·</t>
    </r>
    <r>
      <rPr>
        <sz val="15"/>
        <color rgb="FF334047"/>
        <rFont val="Times New Roman"/>
        <family val="1"/>
      </rPr>
      <t xml:space="preserve">         </t>
    </r>
    <r>
      <rPr>
        <sz val="15"/>
        <color rgb="FF334047"/>
        <rFont val="Arial"/>
        <family val="2"/>
      </rPr>
      <t>maintain your own health and well-being</t>
    </r>
  </si>
  <si>
    <r>
      <t>·</t>
    </r>
    <r>
      <rPr>
        <sz val="15"/>
        <color rgb="FF334047"/>
        <rFont val="Times New Roman"/>
        <family val="1"/>
      </rPr>
      <t xml:space="preserve">         </t>
    </r>
    <r>
      <rPr>
        <sz val="15"/>
        <color rgb="FF334047"/>
        <rFont val="Arial"/>
        <family val="2"/>
      </rPr>
      <t>recognise the need to manage workloads and resources effectively</t>
    </r>
  </si>
  <si>
    <r>
      <t>·</t>
    </r>
    <r>
      <rPr>
        <sz val="15"/>
        <color rgb="FF334047"/>
        <rFont val="Times New Roman"/>
        <family val="1"/>
      </rPr>
      <t xml:space="preserve">         </t>
    </r>
    <r>
      <rPr>
        <sz val="15"/>
        <color rgb="FF334047"/>
        <rFont val="Arial"/>
        <family val="2"/>
      </rPr>
      <t>keep your skills, knowledge and ongoing professional development up to date</t>
    </r>
  </si>
  <si>
    <r>
      <t>·</t>
    </r>
    <r>
      <rPr>
        <sz val="15"/>
        <color rgb="FF334047"/>
        <rFont val="Times New Roman"/>
        <family val="1"/>
      </rPr>
      <t xml:space="preserve">         </t>
    </r>
    <r>
      <rPr>
        <sz val="15"/>
        <color rgb="FF334047"/>
        <rFont val="Arial"/>
        <family val="2"/>
      </rPr>
      <t>show an awareness of current and relevant legislation</t>
    </r>
  </si>
  <si>
    <r>
      <t>·</t>
    </r>
    <r>
      <rPr>
        <sz val="15"/>
        <color rgb="FF334047"/>
        <rFont val="Times New Roman"/>
        <family val="1"/>
      </rPr>
      <t xml:space="preserve">         </t>
    </r>
    <r>
      <rPr>
        <sz val="15"/>
        <color rgb="FF334047"/>
        <rFont val="Arial"/>
        <family val="2"/>
      </rPr>
      <t>use a range of research methodologies to inform your practice</t>
    </r>
  </si>
  <si>
    <r>
      <t>·</t>
    </r>
    <r>
      <rPr>
        <sz val="15"/>
        <color rgb="FF334047"/>
        <rFont val="Times New Roman"/>
        <family val="1"/>
      </rPr>
      <t xml:space="preserve">         </t>
    </r>
    <r>
      <rPr>
        <sz val="15"/>
        <color rgb="FF334047"/>
        <rFont val="Arial"/>
        <family val="2"/>
      </rPr>
      <t>work in partnership with others</t>
    </r>
  </si>
  <si>
    <r>
      <t>·</t>
    </r>
    <r>
      <rPr>
        <sz val="15"/>
        <color rgb="FF334047"/>
        <rFont val="Times New Roman"/>
        <family val="1"/>
      </rPr>
      <t xml:space="preserve">         </t>
    </r>
    <r>
      <rPr>
        <sz val="15"/>
        <color rgb="FF334047"/>
        <rFont val="Arial"/>
        <family val="2"/>
      </rPr>
      <t>balance appropriate levels of autonomy within a complex system of accountability</t>
    </r>
  </si>
  <si>
    <r>
      <t>·</t>
    </r>
    <r>
      <rPr>
        <sz val="15"/>
        <color rgb="FF334047"/>
        <rFont val="Times New Roman"/>
        <family val="1"/>
      </rPr>
      <t xml:space="preserve">         </t>
    </r>
    <r>
      <rPr>
        <sz val="15"/>
        <color rgb="FF334047"/>
        <rFont val="Arial"/>
        <family val="2"/>
      </rPr>
      <t>respond appropriately to unexpected situations, identify and challenge practices which present a risk to, or from, people you are working with, their carers or others in order to uphold professional requirements</t>
    </r>
  </si>
  <si>
    <r>
      <t>·</t>
    </r>
    <r>
      <rPr>
        <sz val="15"/>
        <color rgb="FF334047"/>
        <rFont val="Times New Roman"/>
        <family val="1"/>
      </rPr>
      <t xml:space="preserve">         </t>
    </r>
    <r>
      <rPr>
        <sz val="15"/>
        <color rgb="FF334047"/>
        <rFont val="Arial"/>
        <family val="2"/>
      </rPr>
      <t>respond appropriately to signs of harm, abuse and neglect</t>
    </r>
  </si>
  <si>
    <r>
      <t>·</t>
    </r>
    <r>
      <rPr>
        <sz val="15"/>
        <color rgb="FF334047"/>
        <rFont val="Times New Roman"/>
        <family val="1"/>
      </rPr>
      <t xml:space="preserve">         </t>
    </r>
    <r>
      <rPr>
        <sz val="15"/>
        <color rgb="FF334047"/>
        <rFont val="Arial"/>
        <family val="2"/>
      </rPr>
      <t>maintain the safety of people you work with, their families/carers and your colleagues</t>
    </r>
  </si>
  <si>
    <r>
      <t>·</t>
    </r>
    <r>
      <rPr>
        <sz val="15"/>
        <color rgb="FF334047"/>
        <rFont val="Times New Roman"/>
        <family val="1"/>
      </rPr>
      <t xml:space="preserve">         </t>
    </r>
    <r>
      <rPr>
        <sz val="15"/>
        <color rgb="FF334047"/>
        <rFont val="Arial"/>
        <family val="2"/>
      </rPr>
      <t>establish and maintain personal and professional boundaries</t>
    </r>
  </si>
  <si>
    <r>
      <t>·</t>
    </r>
    <r>
      <rPr>
        <sz val="15"/>
        <color rgb="FF334047"/>
        <rFont val="Times New Roman"/>
        <family val="1"/>
      </rPr>
      <t xml:space="preserve">         </t>
    </r>
    <r>
      <rPr>
        <sz val="15"/>
        <color rgb="FF334047"/>
        <rFont val="Arial"/>
        <family val="2"/>
      </rPr>
      <t>follow health and safety policies and procedures</t>
    </r>
  </si>
  <si>
    <r>
      <t>·</t>
    </r>
    <r>
      <rPr>
        <sz val="15"/>
        <color rgb="FF334047"/>
        <rFont val="Times New Roman"/>
        <family val="1"/>
      </rPr>
      <t xml:space="preserve">         </t>
    </r>
    <r>
      <rPr>
        <sz val="15"/>
        <color rgb="FF334047"/>
        <rFont val="Arial"/>
        <family val="2"/>
      </rPr>
      <t>communicate in English at the level required by the HCPC</t>
    </r>
  </si>
  <si>
    <r>
      <t>·</t>
    </r>
    <r>
      <rPr>
        <sz val="15"/>
        <color rgb="FF334047"/>
        <rFont val="Times New Roman"/>
        <family val="1"/>
      </rPr>
      <t xml:space="preserve">         </t>
    </r>
    <r>
      <rPr>
        <sz val="15"/>
        <color rgb="FF334047"/>
        <rFont val="Arial"/>
        <family val="2"/>
      </rPr>
      <t>communicate your role and purpose sensitively and clearly, using appropriate language and methods</t>
    </r>
  </si>
  <si>
    <r>
      <t>·</t>
    </r>
    <r>
      <rPr>
        <sz val="15"/>
        <color rgb="FF334047"/>
        <rFont val="Times New Roman"/>
        <family val="1"/>
      </rPr>
      <t xml:space="preserve">         </t>
    </r>
    <r>
      <rPr>
        <sz val="15"/>
        <color rgb="FF334047"/>
        <rFont val="Arial"/>
        <family val="2"/>
      </rPr>
      <t>communicate in a way which is engaging, respectful, motivating and effective, even when dealing with conflict or resistance to change</t>
    </r>
  </si>
  <si>
    <r>
      <t>·</t>
    </r>
    <r>
      <rPr>
        <sz val="15"/>
        <color rgb="FF334047"/>
        <rFont val="Times New Roman"/>
        <family val="1"/>
      </rPr>
      <t xml:space="preserve">         </t>
    </r>
    <r>
      <rPr>
        <sz val="15"/>
        <color rgb="FF334047"/>
        <rFont val="Arial"/>
        <family val="2"/>
      </rPr>
      <t>exercise professional curiosity</t>
    </r>
  </si>
  <si>
    <r>
      <t>·</t>
    </r>
    <r>
      <rPr>
        <sz val="15"/>
        <color rgb="FF334047"/>
        <rFont val="Times New Roman"/>
        <family val="1"/>
      </rPr>
      <t xml:space="preserve">         </t>
    </r>
    <r>
      <rPr>
        <sz val="15"/>
        <color rgb="FF334047"/>
        <rFont val="Arial"/>
        <family val="2"/>
      </rPr>
      <t>have difficult conversations with empathy</t>
    </r>
  </si>
  <si>
    <r>
      <t>·</t>
    </r>
    <r>
      <rPr>
        <sz val="15"/>
        <color rgb="FF334047"/>
        <rFont val="Times New Roman"/>
        <family val="1"/>
      </rPr>
      <t xml:space="preserve">         </t>
    </r>
    <r>
      <rPr>
        <sz val="15"/>
        <color rgb="FF334047"/>
        <rFont val="Arial"/>
        <family val="2"/>
      </rPr>
      <t>demonstrate effective interpersonal skills</t>
    </r>
  </si>
  <si>
    <r>
      <t>·</t>
    </r>
    <r>
      <rPr>
        <sz val="15"/>
        <color rgb="FF334047"/>
        <rFont val="Times New Roman"/>
        <family val="1"/>
      </rPr>
      <t xml:space="preserve">         </t>
    </r>
    <r>
      <rPr>
        <sz val="15"/>
        <color rgb="FF334047"/>
        <rFont val="Arial"/>
        <family val="2"/>
      </rPr>
      <t>engage effectively in inter-professional and inter-agency working to achieve positive outcomes</t>
    </r>
  </si>
  <si>
    <r>
      <t>·</t>
    </r>
    <r>
      <rPr>
        <sz val="15"/>
        <color rgb="FF334047"/>
        <rFont val="Times New Roman"/>
        <family val="1"/>
      </rPr>
      <t xml:space="preserve">         </t>
    </r>
    <r>
      <rPr>
        <sz val="15"/>
        <color rgb="FF334047"/>
        <rFont val="Arial"/>
        <family val="2"/>
      </rPr>
      <t>support networks, groups and communities to meet needs and outcomes</t>
    </r>
  </si>
  <si>
    <r>
      <t>·</t>
    </r>
    <r>
      <rPr>
        <sz val="15"/>
        <color rgb="FF334047"/>
        <rFont val="Times New Roman"/>
        <family val="1"/>
      </rPr>
      <t xml:space="preserve">         </t>
    </r>
    <r>
      <rPr>
        <sz val="15"/>
        <color rgb="FF334047"/>
        <rFont val="Arial"/>
        <family val="2"/>
      </rPr>
      <t>maintain accurate and complete records in accordance with applicable legislation, protocols and guidelines</t>
    </r>
  </si>
  <si>
    <r>
      <t>·</t>
    </r>
    <r>
      <rPr>
        <sz val="15"/>
        <color rgb="FF334047"/>
        <rFont val="Times New Roman"/>
        <family val="1"/>
      </rPr>
      <t xml:space="preserve">         </t>
    </r>
    <r>
      <rPr>
        <sz val="15"/>
        <color rgb="FF334047"/>
        <rFont val="Arial"/>
        <family val="2"/>
      </rPr>
      <t>prepare formal reports in line with legislation, policies and procedures</t>
    </r>
  </si>
  <si>
    <r>
      <t>·</t>
    </r>
    <r>
      <rPr>
        <sz val="15"/>
        <color rgb="FF334047"/>
        <rFont val="Times New Roman"/>
        <family val="1"/>
      </rPr>
      <t xml:space="preserve">         </t>
    </r>
    <r>
      <rPr>
        <sz val="15"/>
        <color rgb="FF334047"/>
        <rFont val="Arial"/>
        <family val="2"/>
      </rPr>
      <t>critically reflect on/review practice and record the outcomes of reflection appropriately</t>
    </r>
  </si>
  <si>
    <r>
      <t>·</t>
    </r>
    <r>
      <rPr>
        <sz val="15"/>
        <color rgb="FF334047"/>
        <rFont val="Times New Roman"/>
        <family val="1"/>
      </rPr>
      <t xml:space="preserve">         </t>
    </r>
    <r>
      <rPr>
        <sz val="15"/>
        <color rgb="FF334047"/>
        <rFont val="Arial"/>
        <family val="2"/>
      </rPr>
      <t>present reports in formal settings</t>
    </r>
  </si>
  <si>
    <r>
      <t>·</t>
    </r>
    <r>
      <rPr>
        <sz val="15"/>
        <color rgb="FF334047"/>
        <rFont val="Times New Roman"/>
        <family val="1"/>
      </rPr>
      <t xml:space="preserve">         </t>
    </r>
    <r>
      <rPr>
        <sz val="15"/>
        <color rgb="FF334047"/>
        <rFont val="Arial"/>
        <family val="2"/>
      </rPr>
      <t>use technology to manage your work</t>
    </r>
  </si>
  <si>
    <r>
      <t>·</t>
    </r>
    <r>
      <rPr>
        <sz val="15"/>
        <color rgb="FF334047"/>
        <rFont val="Times New Roman"/>
        <family val="1"/>
      </rPr>
      <t xml:space="preserve">         </t>
    </r>
    <r>
      <rPr>
        <sz val="15"/>
        <color rgb="FF334047"/>
        <rFont val="Arial"/>
        <family val="2"/>
      </rPr>
      <t>use technology to communicate appropriately</t>
    </r>
  </si>
  <si>
    <r>
      <t>·</t>
    </r>
    <r>
      <rPr>
        <sz val="15"/>
        <color rgb="FF334047"/>
        <rFont val="Times New Roman"/>
        <family val="1"/>
      </rPr>
      <t xml:space="preserve">         </t>
    </r>
    <r>
      <rPr>
        <sz val="15"/>
        <color rgb="FF334047"/>
        <rFont val="Arial"/>
        <family val="2"/>
      </rPr>
      <t>maintain individuals’ information security and protect data</t>
    </r>
  </si>
  <si>
    <r>
      <t>·</t>
    </r>
    <r>
      <rPr>
        <sz val="15"/>
        <color rgb="FF334047"/>
        <rFont val="Times New Roman"/>
        <family val="1"/>
      </rPr>
      <t xml:space="preserve">         </t>
    </r>
    <r>
      <rPr>
        <sz val="15"/>
        <color rgb="FF334047"/>
        <rFont val="Arial"/>
        <family val="2"/>
      </rPr>
      <t>advise people on how to use assistive technology</t>
    </r>
  </si>
  <si>
    <r>
      <t>·</t>
    </r>
    <r>
      <rPr>
        <sz val="15"/>
        <color rgb="FF334047"/>
        <rFont val="Times New Roman"/>
        <family val="1"/>
      </rPr>
      <t xml:space="preserve">         </t>
    </r>
    <r>
      <rPr>
        <sz val="15"/>
        <color rgb="FF334047"/>
        <rFont val="Arial"/>
        <family val="2"/>
      </rPr>
      <t>promote the use of technology to achieve better outcomes</t>
    </r>
  </si>
  <si>
    <t>* communicate openly, honestly and accurately. They listen to people and apply professional curiosity to evaluate and assess what information they need to gather, to provide quality advice, support or care</t>
  </si>
  <si>
    <t>* treat people with compassion, dignity and respect and work together to empower postive change</t>
  </si>
  <si>
    <t>* adapt their approach according to the situation and context</t>
  </si>
  <si>
    <t>* commit to continuous learning within social work, with curiosity and critical reflection</t>
  </si>
  <si>
    <t>* adhere to the HCPC Standards of Conduct, Performance and Ethics</t>
  </si>
  <si>
    <t>BEFORE</t>
  </si>
  <si>
    <t>DURING</t>
  </si>
  <si>
    <t>AFTER</t>
  </si>
  <si>
    <t>Level 4</t>
  </si>
  <si>
    <t>Preparing for Social Work Practice</t>
  </si>
  <si>
    <t xml:space="preserve">Support the Skills scan accuracy and the Apprentice's attempt at the Starting Point Exercise
By engaging successfully with this module learners will be able to prepare for their first placement, and assess their readiness to practise and for practice against the Professional Capabilities Framework </t>
  </si>
  <si>
    <t>Help the Apprentice to complete a Skill Scan Review in the first three weeks of the Apprenticeship.
Provide apprentices with learning opportunities that reflect as near as possible the social work role.  For example, encouraging the apprentice to shadow, attend single and multi-agency meetings or work events that may involve social work roles</t>
  </si>
  <si>
    <t>Enable the apprentice to reflect on the feedback from their assignment and explore strengths, areas for development and future learning needs.  Continue to provide learning opportunities relevant to the social work role.
Confirm opportunities for WBL experiences to support the Apprentice's action plan during the Apprenticeship Progress Review. Utilising the Module STARE template</t>
  </si>
  <si>
    <t>Personal and Professional Development for Social Work Practice</t>
  </si>
  <si>
    <t xml:space="preserve">To facilitate skills in self-awareness and reflection by encouraging the apprentice to examine their own role as a professional in delivering effective social care. Encourage the apprentice to complete their Maytas reflections and evidence in relation to this. social work that has the service user at the centre.  </t>
  </si>
  <si>
    <t>Provide opportunities to work with service users and place them at the centre of the apprentices practice,  In addition enable the apprentice to undertake  inter-professional practice and work and learn collaboratively with other agencies.</t>
  </si>
  <si>
    <t>Enable the apprentice to reflect on the feedback from their assignment and their own practice and explore strengths, areas for development and future learning needs.  Continue to provide learning opportunities relevant to the social work role.</t>
  </si>
  <si>
    <t>Personal Social Work Practice for Community Wellbeing</t>
  </si>
  <si>
    <t xml:space="preserve">Provide support for the apprentice to access information relating to the different cultures and  communities in which they practice. </t>
  </si>
  <si>
    <t>Wherever possible provide the apprentices with opportunities to engage with service users in their communities in order to better understand the cultures and communities in which the practice.  Identify community groups and resources that promote the views of service users, their communities and their families</t>
  </si>
  <si>
    <t>Enable the apprentice to reflect on the feedback from their assignment and explore strengths, areas for development and future learning needs.  Continue to provide learning opportunities relevant to the social work role.</t>
  </si>
  <si>
    <t>Social Work Theory, Values and Ethics</t>
  </si>
  <si>
    <t>Support  the apprentice in discussing their own personal values and how these may contrast or conflict with the values relating to social work and social care</t>
  </si>
  <si>
    <t>Support the apprentice in identifying issues of  power, oppression and social justice in relation to their communities , social groups and individuals with who they work.  Provide learning opportunities such as shadowing or meeting attendance that may explore theories and values in social care</t>
  </si>
  <si>
    <t>Applied Law and Policy for Social Work Practice</t>
  </si>
  <si>
    <t>Facilitate discussions with the apprentice to identify any areas of learning which might involve statutory interventions or the implementation of policy drivers and initiatives</t>
  </si>
  <si>
    <t>Enable the apprentice to attend meetings, home visits, panels or courtrooms where statutory proceedings may feature.  Where this may not be possible, to facilitate "what if" discussions relating to the possible use of statutory interventions and proceedings</t>
  </si>
  <si>
    <t>Level 5</t>
  </si>
  <si>
    <t>Social Work Placement One</t>
  </si>
  <si>
    <t>Employer is responsible for identifying an appropriate placement and providing a work based mentor and suitably qualified practice assessor who is a registered social worker.   The employer will also inform the apprentice of their placement at the earlies opportunity. 
Work with the Apprentice to review their updated Skill Scan and overall progress since the start of the Apprenticeship and looking ahead to the End Point Assessment</t>
  </si>
  <si>
    <t xml:space="preserve">The placement will provide sufficient learning opportunities to meet Social Work England'  and Profession Capabilities Framework standards as well as the required Knowledge, Skills and Behaviours'. </t>
  </si>
  <si>
    <t>Enable the apprentice to reflect on the feedback from their placement report and their own practice and explore strengths, areas for development and future learning needs.  Continue to provide learning opportunities relevant to the social work role in preparation for social work placement 2. .</t>
  </si>
  <si>
    <t>Placement</t>
  </si>
  <si>
    <t>Ethical Decision Making for Social Work Practice</t>
  </si>
  <si>
    <t>Provide the opportunity for the apprentice to investigate the types of evidence used in the decision making process within their own agency and enable the apprentice to compare and contrast these with the evidence and value base of social work interventions and decisions</t>
  </si>
  <si>
    <t>Provide opportunities for the apprentice to observe or participate in evidence based interventions to support service users and their families.  To enable the apprentice to gather, analyse and apply evidence to practice settings.  This can take the form of discussion "what if" scenarios.</t>
  </si>
  <si>
    <t>Social Work Practice with Children and Families</t>
  </si>
  <si>
    <t xml:space="preserve">Discuss with the apprentice possible opportunities to become involved in tasks related to working with children and their families.  These could include shadowing, home visits or attending single or inter-agency meetings. </t>
  </si>
  <si>
    <t>Provide the apprentice with learning opportunities relating to working with children and families.  Where possible these could include, statutory/legal interventions, the application of theory to practice and using different models of assessment and intervention</t>
  </si>
  <si>
    <t>Social Work Assessments and Interventions</t>
  </si>
  <si>
    <t>o</t>
  </si>
  <si>
    <t>To familiarise apprentices with the range of assessments and interventions undertaken within their current workplace and enable the apprentice to compare and contrast these with "social work" interventions</t>
  </si>
  <si>
    <t>Provide opportunities for the apprentice to participate in applying their knowledge skills and values to work based scenarios that require assessments, interventions and the application of theory to practice.  These situations may take the form of shadowing opportunities or attending home visits or meetings .</t>
  </si>
  <si>
    <t>Social Work Practice With Adults</t>
  </si>
  <si>
    <t xml:space="preserve">Discuss with the apprentice possible opportunities to become involved in tasks related to working with adult service users  These could include shadowing, home visits or attending single or inter-agency meetings. </t>
  </si>
  <si>
    <t>Provide the apprentice with learning opportunities relating to working with adult service users.  Where possible these could include, statutory/legal interventions, the application of theory to practice and using different models of assessment and intervention</t>
  </si>
  <si>
    <t>Level 6</t>
  </si>
  <si>
    <t>Social Work Placement Two</t>
  </si>
  <si>
    <t xml:space="preserve">Employer is responsible for identifying an appropriate placement and providing a work based mentor and suitably qualified practice assessor who is a registered social worker.   The employer will also inform the apprentice of their placement at the earlies opportunity. </t>
  </si>
  <si>
    <t xml:space="preserve">The placement will provide sufficient learning opportunities to meet SWE England and PCF standards as well as the required KSB's. </t>
  </si>
  <si>
    <t>Enable the apprentice to reflect on the feedback from their placement report and their own practice and explore strengths, areas for development and future learning needs.  Continue to provide learning opportunities relevant to the social work role in preparation for social the End  Point Assessment</t>
  </si>
  <si>
    <t>Complexity and Professional Practice</t>
  </si>
  <si>
    <t xml:space="preserve">Discuss with the apprentice possible opportunities to become involved in tasks related to working with service users  These could include shadowing, home visits or attending single or inter-agency meetings. </t>
  </si>
  <si>
    <t xml:space="preserve">Enable the apprentice to reflect on the key components of integrated health, social work and social care. Provide learning opportunities to demonstrate the application of integrated health, social Worl and social care and identify learning with, from and about other professions </t>
  </si>
  <si>
    <t>Applied Leadership for Social Work Practice</t>
  </si>
  <si>
    <t>Explore with the apprentice learning opportunities which involve observing leadership in action or being directly involved in leadership and decision making in a health, social care or social work context.
Support the Apprentice's review of their revised Skill Scan to gauge progress from the start of the Apprenticeship and readiness for End Point Assessment</t>
  </si>
  <si>
    <t>Enable the apprentice to reflect on and critically evaluate concepts of leadership and decision making in complex and unpredictable contexts. Provide learning opportunities for the apprentice to display leadership in their organization and reflect upon their own individual approach to this. 
Facilitate additional experience for unmet KSBs. Use APRs to discuss the impact of final projects &amp; career progression.</t>
  </si>
  <si>
    <t>ASWP</t>
  </si>
  <si>
    <t>5x2 hour on campus</t>
  </si>
  <si>
    <t>13x 2hours on line teaching</t>
  </si>
  <si>
    <t xml:space="preserve">Enable the apprentice to identify a relevant topic of professional practice within the workplace and justify  its investigation both in the UK and internationally. </t>
  </si>
  <si>
    <t xml:space="preserve">Enable the apprentice to search for and access literature to investigate the chosen topic of interest.  Provide the apprentice with the opportunities to work with other individuals and agencies who may support them in their investigation. </t>
  </si>
  <si>
    <t>Support progress through Gateway process and continue to mentor the Apprentice towards successful career development.</t>
  </si>
  <si>
    <t>Key for Integrated Apprenticeships:</t>
  </si>
  <si>
    <t>Gateway Module is shaded blue</t>
  </si>
  <si>
    <t>EPA Module is Shaded Red</t>
  </si>
  <si>
    <t>Apprenticeship Standard:</t>
  </si>
  <si>
    <t>Data:</t>
  </si>
  <si>
    <t>Total Off The Job Training at full delivery:</t>
  </si>
  <si>
    <t>RPL 
(No. hrs to reduce)</t>
  </si>
  <si>
    <t>Allowance for Recognised Prior Learning:</t>
  </si>
  <si>
    <t>Campus Lectures (1 hour each)</t>
  </si>
  <si>
    <t>Work Based Project / Applied Learning in Workplace to meet Module Assessment</t>
  </si>
  <si>
    <t>On-line taught session (1 hour delivery)</t>
  </si>
  <si>
    <t>DATA CALCULATIONS
DO NOT PRINT</t>
  </si>
  <si>
    <t>Employer Led Off The Job Training</t>
  </si>
  <si>
    <t>Module Duration
 (Start)</t>
  </si>
  <si>
    <t>Module Duration
 (End))</t>
  </si>
  <si>
    <r>
      <t xml:space="preserve">Employer-led activities </t>
    </r>
    <r>
      <rPr>
        <b/>
        <i/>
        <sz val="12"/>
        <color rgb="FFFFFFFF"/>
        <rFont val="Calibri"/>
        <family val="2"/>
        <scheme val="minor"/>
      </rPr>
      <t>before</t>
    </r>
    <r>
      <rPr>
        <b/>
        <sz val="12"/>
        <color rgb="FFFFFFFF"/>
        <rFont val="Calibri"/>
        <family val="2"/>
        <scheme val="minor"/>
      </rPr>
      <t xml:space="preserve"> modules</t>
    </r>
  </si>
  <si>
    <r>
      <t xml:space="preserve">Employer-led activities </t>
    </r>
    <r>
      <rPr>
        <b/>
        <i/>
        <sz val="12"/>
        <color rgb="FFFFFFFF"/>
        <rFont val="Calibri"/>
        <family val="2"/>
        <scheme val="minor"/>
      </rPr>
      <t>during</t>
    </r>
    <r>
      <rPr>
        <b/>
        <sz val="12"/>
        <color rgb="FFFFFFFF"/>
        <rFont val="Calibri"/>
        <family val="2"/>
        <scheme val="minor"/>
      </rPr>
      <t xml:space="preserve"> modules</t>
    </r>
  </si>
  <si>
    <r>
      <t xml:space="preserve">Employer-led activities </t>
    </r>
    <r>
      <rPr>
        <b/>
        <i/>
        <sz val="12"/>
        <color rgb="FFFFFFFF"/>
        <rFont val="Calibri"/>
        <family val="2"/>
        <scheme val="minor"/>
      </rPr>
      <t>after</t>
    </r>
    <r>
      <rPr>
        <b/>
        <sz val="12"/>
        <color rgb="FFFFFFFF"/>
        <rFont val="Calibri"/>
        <family val="2"/>
        <scheme val="minor"/>
      </rPr>
      <t xml:space="preserve"> modules</t>
    </r>
  </si>
  <si>
    <t>Advancing Social Work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</si>
</sst>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sz val="11"/>
      <color rgb="FFFF0000"/>
      <name val="Calibri"/>
      <family val="2"/>
      <scheme val="minor"/>
    </font>
    <font>
      <sz val="15"/>
      <color theme="1"/>
      <name val="Calibri"/>
      <family val="2"/>
      <scheme val="minor"/>
    </font>
    <font>
      <sz val="15"/>
      <color rgb="FF334047"/>
      <name val="Times New Roman"/>
      <family val="1"/>
    </font>
    <font>
      <sz val="15"/>
      <color rgb="FF334047"/>
      <name val="Arial"/>
      <family val="2"/>
    </font>
    <font>
      <u/>
      <sz val="11"/>
      <color theme="10"/>
      <name val="Calibri"/>
      <family val="2"/>
      <scheme val="minor"/>
    </font>
    <font>
      <u/>
      <sz val="14"/>
      <color theme="10"/>
      <name val="Calibri"/>
      <family val="2"/>
      <scheme val="minor"/>
    </font>
    <font>
      <sz val="11"/>
      <color rgb="FF000000"/>
      <name val="Calibri"/>
      <family val="2"/>
    </font>
    <font>
      <sz val="11"/>
      <color rgb="FF000000"/>
      <name val="Calibri"/>
      <family val="2"/>
      <charset val="1"/>
    </font>
    <font>
      <sz val="11"/>
      <color theme="1"/>
      <name val="Arial"/>
      <family val="2"/>
      <charset val="1"/>
    </font>
    <font>
      <sz val="11"/>
      <color rgb="FFBFBFBF"/>
      <name val="Calibri"/>
      <family val="2"/>
      <scheme val="minor"/>
    </font>
    <font>
      <sz val="12"/>
      <color theme="1"/>
      <name val="Calibri"/>
      <family val="2"/>
    </font>
    <font>
      <sz val="11"/>
      <color rgb="FF000000"/>
      <name val="Calibri"/>
      <family val="2"/>
      <scheme val="minor"/>
    </font>
    <font>
      <sz val="14"/>
      <color rgb="FFFFFFFF"/>
      <name val="Calibri"/>
      <family val="2"/>
      <scheme val="minor"/>
    </font>
    <font>
      <b/>
      <sz val="12"/>
      <color rgb="FFFFFFFF"/>
      <name val="Calibri"/>
      <family val="2"/>
      <scheme val="minor"/>
    </font>
    <font>
      <b/>
      <i/>
      <sz val="12"/>
      <color rgb="FFFFFFFF"/>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D0CECE"/>
        <bgColor indexed="64"/>
      </patternFill>
    </fill>
    <fill>
      <patternFill patternType="solid">
        <fgColor rgb="FF404040"/>
        <bgColor indexed="64"/>
      </patternFill>
    </fill>
    <fill>
      <patternFill patternType="solid">
        <fgColor rgb="FFF2F2F2"/>
        <bgColor indexed="64"/>
      </patternFill>
    </fill>
    <fill>
      <patternFill patternType="solid">
        <fgColor rgb="FFC65911"/>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5" fillId="0" borderId="0" applyNumberFormat="0" applyFill="0" applyBorder="0" applyAlignment="0" applyProtection="0"/>
  </cellStyleXfs>
  <cellXfs count="146">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5" fillId="8" borderId="13" xfId="0" applyFont="1" applyFill="1" applyBorder="1"/>
    <xf numFmtId="0" fontId="5" fillId="8" borderId="14" xfId="0" applyFont="1" applyFill="1" applyBorder="1"/>
    <xf numFmtId="0" fontId="5" fillId="8" borderId="15" xfId="0" applyFont="1" applyFill="1" applyBorder="1"/>
    <xf numFmtId="0" fontId="0" fillId="8" borderId="19"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0" borderId="0" xfId="0" applyAlignment="1">
      <alignment wrapText="1"/>
    </xf>
    <xf numFmtId="0" fontId="0" fillId="8" borderId="21" xfId="0" applyFill="1" applyBorder="1"/>
    <xf numFmtId="0" fontId="0" fillId="8" borderId="18" xfId="0" applyFill="1" applyBorder="1" applyAlignment="1">
      <alignment vertical="center" wrapText="1"/>
    </xf>
    <xf numFmtId="0" fontId="0" fillId="8" borderId="22" xfId="0" applyFill="1" applyBorder="1" applyAlignment="1">
      <alignment vertical="center" wrapText="1"/>
    </xf>
    <xf numFmtId="0" fontId="9"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8" fillId="10" borderId="18" xfId="0" applyFont="1" applyFill="1" applyBorder="1" applyAlignment="1">
      <alignment vertical="center" wrapText="1"/>
    </xf>
    <xf numFmtId="0" fontId="8" fillId="11" borderId="20" xfId="0" applyFont="1" applyFill="1" applyBorder="1" applyAlignment="1">
      <alignment vertical="center" wrapText="1"/>
    </xf>
    <xf numFmtId="0" fontId="5" fillId="8" borderId="25" xfId="0" applyFont="1" applyFill="1" applyBorder="1"/>
    <xf numFmtId="0" fontId="5" fillId="8" borderId="26" xfId="0" applyFont="1" applyFill="1" applyBorder="1"/>
    <xf numFmtId="0" fontId="2" fillId="2" borderId="24" xfId="0" applyFont="1" applyFill="1" applyBorder="1" applyAlignment="1">
      <alignment horizontal="center" textRotation="90" wrapText="1"/>
    </xf>
    <xf numFmtId="0" fontId="3" fillId="5" borderId="0" xfId="0" applyFont="1" applyFill="1" applyAlignment="1">
      <alignment horizontal="left"/>
    </xf>
    <xf numFmtId="0" fontId="7" fillId="8" borderId="23" xfId="0" applyFont="1" applyFill="1" applyBorder="1" applyAlignment="1">
      <alignment horizontal="center" vertical="center" wrapText="1"/>
    </xf>
    <xf numFmtId="0" fontId="12" fillId="2" borderId="24" xfId="0" applyFont="1" applyFill="1" applyBorder="1" applyAlignment="1">
      <alignment horizontal="center" textRotation="90" wrapText="1"/>
    </xf>
    <xf numFmtId="0" fontId="13"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0" fillId="8" borderId="28" xfId="0" applyFill="1" applyBorder="1" applyAlignment="1">
      <alignment vertical="center"/>
    </xf>
    <xf numFmtId="0" fontId="5" fillId="8" borderId="29" xfId="0" applyFont="1" applyFill="1" applyBorder="1"/>
    <xf numFmtId="0" fontId="11" fillId="12" borderId="31" xfId="0" applyFont="1" applyFill="1" applyBorder="1" applyAlignment="1">
      <alignment vertical="center" wrapText="1"/>
    </xf>
    <xf numFmtId="0" fontId="11" fillId="12" borderId="33" xfId="0" applyFont="1" applyFill="1" applyBorder="1" applyAlignment="1">
      <alignment vertical="center" wrapText="1"/>
    </xf>
    <xf numFmtId="0" fontId="11" fillId="12" borderId="34" xfId="0" applyFont="1" applyFill="1" applyBorder="1" applyAlignment="1">
      <alignment vertical="center" wrapText="1"/>
    </xf>
    <xf numFmtId="0" fontId="11" fillId="12" borderId="35" xfId="0" applyFont="1" applyFill="1" applyBorder="1" applyAlignment="1">
      <alignment vertical="center" wrapText="1"/>
    </xf>
    <xf numFmtId="0" fontId="15" fillId="8" borderId="30" xfId="0" applyFont="1" applyFill="1" applyBorder="1" applyAlignment="1">
      <alignment horizontal="center" vertical="center" wrapText="1"/>
    </xf>
    <xf numFmtId="0" fontId="15" fillId="8" borderId="6" xfId="0" applyFont="1" applyFill="1" applyBorder="1" applyAlignment="1">
      <alignment horizontal="center" vertical="center"/>
    </xf>
    <xf numFmtId="0" fontId="16" fillId="0" borderId="0" xfId="0" applyFont="1"/>
    <xf numFmtId="0" fontId="15" fillId="8" borderId="6" xfId="0" applyFont="1" applyFill="1" applyBorder="1" applyAlignment="1">
      <alignment horizontal="center" vertical="center" wrapText="1"/>
    </xf>
    <xf numFmtId="0" fontId="15" fillId="8" borderId="1" xfId="0" applyFont="1" applyFill="1" applyBorder="1" applyAlignment="1">
      <alignment horizontal="center" vertical="center"/>
    </xf>
    <xf numFmtId="0" fontId="17" fillId="9" borderId="22"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3" borderId="0" xfId="0" applyFill="1"/>
    <xf numFmtId="0" fontId="0" fillId="14" borderId="0" xfId="0" applyFill="1"/>
    <xf numFmtId="0" fontId="19" fillId="14" borderId="0" xfId="0" applyFont="1" applyFill="1" applyAlignment="1">
      <alignment horizontal="center" vertical="center" wrapText="1"/>
    </xf>
    <xf numFmtId="0" fontId="0" fillId="5" borderId="0" xfId="0" applyFill="1" applyAlignment="1">
      <alignment vertical="center"/>
    </xf>
    <xf numFmtId="0" fontId="20" fillId="5" borderId="0" xfId="0" applyFont="1" applyFill="1" applyAlignment="1">
      <alignment vertical="center"/>
    </xf>
    <xf numFmtId="0" fontId="0" fillId="0" borderId="0" xfId="0" applyAlignment="1">
      <alignment vertical="center"/>
    </xf>
    <xf numFmtId="0" fontId="0" fillId="0" borderId="38" xfId="0" applyBorder="1" applyAlignment="1">
      <alignment horizontal="center" vertical="center" wrapText="1"/>
    </xf>
    <xf numFmtId="0" fontId="0" fillId="0" borderId="41" xfId="0" applyBorder="1" applyAlignment="1">
      <alignment horizontal="center" vertical="center" wrapText="1"/>
    </xf>
    <xf numFmtId="0" fontId="0" fillId="15" borderId="41" xfId="0" applyFill="1" applyBorder="1" applyAlignment="1">
      <alignment horizontal="center" vertical="center" wrapText="1"/>
    </xf>
    <xf numFmtId="0" fontId="0" fillId="0" borderId="38" xfId="0" applyBorder="1" applyAlignment="1">
      <alignment horizontal="left" vertical="center" wrapText="1" indent="1"/>
    </xf>
    <xf numFmtId="0" fontId="0" fillId="0" borderId="39" xfId="0" applyBorder="1" applyAlignment="1">
      <alignment horizontal="left" vertical="center" wrapText="1" indent="1"/>
    </xf>
    <xf numFmtId="0" fontId="0" fillId="0" borderId="41" xfId="0" applyBorder="1" applyAlignment="1">
      <alignment horizontal="left" vertical="center" wrapText="1" indent="1"/>
    </xf>
    <xf numFmtId="0" fontId="0" fillId="0" borderId="42" xfId="0" applyBorder="1" applyAlignment="1">
      <alignment horizontal="left" vertical="center" wrapText="1" indent="1"/>
    </xf>
    <xf numFmtId="0" fontId="0" fillId="15" borderId="41" xfId="0" applyFill="1" applyBorder="1" applyAlignment="1">
      <alignment horizontal="left" vertical="center" wrapText="1" indent="1"/>
    </xf>
    <xf numFmtId="0" fontId="0" fillId="15" borderId="42" xfId="0" applyFill="1" applyBorder="1" applyAlignment="1">
      <alignment horizontal="left" vertical="center" wrapText="1" indent="1"/>
    </xf>
    <xf numFmtId="0" fontId="15" fillId="9" borderId="37" xfId="0" applyFont="1" applyFill="1" applyBorder="1" applyAlignment="1">
      <alignment horizontal="left" vertical="center" wrapText="1" indent="1"/>
    </xf>
    <xf numFmtId="0" fontId="15" fillId="9" borderId="40" xfId="0" applyFont="1" applyFill="1" applyBorder="1" applyAlignment="1">
      <alignment horizontal="left" vertical="center" wrapText="1" indent="1"/>
    </xf>
    <xf numFmtId="0" fontId="22" fillId="5" borderId="24" xfId="0" applyFont="1" applyFill="1" applyBorder="1" applyAlignment="1">
      <alignment horizontal="center" textRotation="90" wrapText="1"/>
    </xf>
    <xf numFmtId="0" fontId="0" fillId="7" borderId="24" xfId="0" applyFill="1" applyBorder="1" applyAlignment="1">
      <alignment horizontal="center" vertical="center" textRotation="90" wrapText="1"/>
    </xf>
    <xf numFmtId="0" fontId="0" fillId="7" borderId="24" xfId="0" applyFill="1" applyBorder="1" applyAlignment="1">
      <alignment horizontal="center" vertical="center" wrapText="1"/>
    </xf>
    <xf numFmtId="0" fontId="0" fillId="4" borderId="24" xfId="0" applyFill="1" applyBorder="1" applyAlignment="1">
      <alignment horizontal="center" vertical="center" wrapText="1"/>
    </xf>
    <xf numFmtId="0" fontId="0" fillId="6" borderId="24" xfId="0" applyFill="1" applyBorder="1" applyAlignment="1">
      <alignment horizontal="center" vertical="center" textRotation="90" wrapText="1"/>
    </xf>
    <xf numFmtId="0" fontId="0" fillId="4" borderId="24" xfId="0" applyFill="1" applyBorder="1" applyAlignment="1">
      <alignment horizontal="center" vertical="center" textRotation="90" wrapText="1"/>
    </xf>
    <xf numFmtId="0" fontId="0" fillId="6" borderId="24" xfId="0" applyFill="1"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horizontal="center" vertical="center" textRotation="90" wrapText="1"/>
    </xf>
    <xf numFmtId="0" fontId="21" fillId="6" borderId="24" xfId="0" applyFont="1" applyFill="1" applyBorder="1" applyAlignment="1">
      <alignment horizontal="center" vertical="center" textRotation="90" wrapText="1"/>
    </xf>
    <xf numFmtId="0" fontId="21" fillId="6" borderId="24" xfId="0" applyFont="1" applyFill="1" applyBorder="1" applyAlignment="1">
      <alignment horizontal="center" vertical="center" wrapText="1"/>
    </xf>
    <xf numFmtId="0" fontId="11" fillId="12" borderId="47" xfId="0" applyFont="1" applyFill="1" applyBorder="1" applyAlignment="1">
      <alignment vertical="center" wrapText="1"/>
    </xf>
    <xf numFmtId="0" fontId="10" fillId="7" borderId="24" xfId="0" applyFont="1" applyFill="1" applyBorder="1" applyAlignment="1">
      <alignment textRotation="90" wrapText="1"/>
    </xf>
    <xf numFmtId="0" fontId="10" fillId="0" borderId="24" xfId="0" applyFont="1" applyBorder="1" applyAlignment="1">
      <alignment textRotation="90" wrapText="1"/>
    </xf>
    <xf numFmtId="0" fontId="10" fillId="6" borderId="24" xfId="0" applyFont="1" applyFill="1" applyBorder="1" applyAlignment="1">
      <alignment textRotation="90" wrapText="1"/>
    </xf>
    <xf numFmtId="0" fontId="5" fillId="8" borderId="24" xfId="0" applyFont="1" applyFill="1" applyBorder="1"/>
    <xf numFmtId="0" fontId="10" fillId="4" borderId="24" xfId="0" applyFont="1" applyFill="1" applyBorder="1" applyAlignment="1">
      <alignment textRotation="90" wrapText="1"/>
    </xf>
    <xf numFmtId="0" fontId="10" fillId="7" borderId="24" xfId="0" applyFont="1" applyFill="1" applyBorder="1" applyAlignment="1">
      <alignment horizontal="center" textRotation="90" wrapText="1"/>
    </xf>
    <xf numFmtId="0" fontId="5" fillId="13" borderId="24" xfId="0" applyFont="1" applyFill="1" applyBorder="1"/>
    <xf numFmtId="0" fontId="0" fillId="8" borderId="18" xfId="0" applyFill="1" applyBorder="1" applyAlignment="1">
      <alignment horizontal="left" vertical="center" wrapText="1" indent="1"/>
    </xf>
    <xf numFmtId="0" fontId="8" fillId="10" borderId="18" xfId="0" applyFont="1" applyFill="1" applyBorder="1" applyAlignment="1">
      <alignment horizontal="left" vertical="center" wrapText="1" indent="1"/>
    </xf>
    <xf numFmtId="0" fontId="8" fillId="11" borderId="20" xfId="0" applyFont="1" applyFill="1" applyBorder="1" applyAlignment="1">
      <alignment horizontal="left" vertical="center" wrapText="1" indent="1"/>
    </xf>
    <xf numFmtId="0" fontId="11" fillId="12" borderId="34" xfId="0" applyFont="1" applyFill="1" applyBorder="1" applyAlignment="1">
      <alignment vertical="top" wrapText="1"/>
    </xf>
    <xf numFmtId="0" fontId="11" fillId="12" borderId="47" xfId="0" applyFont="1" applyFill="1" applyBorder="1" applyAlignment="1">
      <alignment vertical="top" wrapText="1"/>
    </xf>
    <xf numFmtId="0" fontId="11" fillId="12" borderId="36" xfId="0" applyFont="1" applyFill="1" applyBorder="1" applyAlignment="1">
      <alignment vertical="top" wrapText="1"/>
    </xf>
    <xf numFmtId="0" fontId="11" fillId="12" borderId="32" xfId="0" applyFont="1" applyFill="1" applyBorder="1" applyAlignment="1">
      <alignment vertical="top" wrapText="1"/>
    </xf>
    <xf numFmtId="0" fontId="11" fillId="12" borderId="46" xfId="0" applyFont="1" applyFill="1" applyBorder="1" applyAlignment="1">
      <alignment vertical="top" wrapText="1"/>
    </xf>
    <xf numFmtId="0" fontId="15" fillId="8" borderId="6" xfId="0" applyFont="1" applyFill="1" applyBorder="1" applyAlignment="1">
      <alignment horizontal="center" vertical="top" wrapText="1"/>
    </xf>
    <xf numFmtId="0" fontId="0" fillId="17" borderId="0" xfId="0" applyFill="1" applyAlignment="1">
      <alignment vertical="top" wrapText="1"/>
    </xf>
    <xf numFmtId="0" fontId="28" fillId="17" borderId="0" xfId="0" applyFont="1" applyFill="1" applyAlignment="1">
      <alignment vertical="top" wrapText="1"/>
    </xf>
    <xf numFmtId="0" fontId="29" fillId="17" borderId="0" xfId="0" applyFont="1" applyFill="1" applyAlignment="1">
      <alignment vertical="top" wrapText="1"/>
    </xf>
    <xf numFmtId="1" fontId="18" fillId="2" borderId="24" xfId="0" applyNumberFormat="1" applyFont="1" applyFill="1" applyBorder="1" applyAlignment="1">
      <alignment horizontal="center" vertical="center"/>
    </xf>
    <xf numFmtId="1" fontId="0" fillId="2" borderId="19" xfId="0" applyNumberFormat="1" applyFill="1" applyBorder="1" applyAlignment="1">
      <alignment horizontal="center" vertical="center"/>
    </xf>
    <xf numFmtId="1" fontId="0" fillId="2" borderId="19" xfId="0" applyNumberFormat="1" applyFill="1" applyBorder="1" applyAlignment="1">
      <alignment horizontal="center" vertical="center" wrapText="1"/>
    </xf>
    <xf numFmtId="1" fontId="0" fillId="2" borderId="28" xfId="0" applyNumberFormat="1" applyFill="1" applyBorder="1" applyAlignment="1">
      <alignment horizontal="center" vertical="center" wrapText="1"/>
    </xf>
    <xf numFmtId="1" fontId="0" fillId="8" borderId="19" xfId="0" applyNumberFormat="1" applyFill="1" applyBorder="1" applyAlignment="1">
      <alignment vertical="center"/>
    </xf>
    <xf numFmtId="1" fontId="0" fillId="8" borderId="28" xfId="0" applyNumberFormat="1" applyFill="1" applyBorder="1" applyAlignment="1">
      <alignment vertical="center"/>
    </xf>
    <xf numFmtId="1" fontId="30" fillId="2" borderId="19" xfId="0" applyNumberFormat="1" applyFont="1" applyFill="1" applyBorder="1" applyAlignment="1">
      <alignment horizontal="center" vertical="center" wrapText="1"/>
    </xf>
    <xf numFmtId="1" fontId="30" fillId="2" borderId="28" xfId="0" applyNumberFormat="1" applyFont="1" applyFill="1" applyBorder="1" applyAlignment="1">
      <alignment horizontal="center" vertical="center" wrapText="1"/>
    </xf>
    <xf numFmtId="0" fontId="9" fillId="18" borderId="18" xfId="0" applyFont="1" applyFill="1" applyBorder="1" applyAlignment="1">
      <alignment horizontal="left" vertical="center" wrapText="1" indent="1"/>
    </xf>
    <xf numFmtId="1" fontId="2" fillId="5" borderId="0" xfId="0" applyNumberFormat="1" applyFont="1" applyFill="1" applyAlignment="1">
      <alignment horizontal="left"/>
    </xf>
    <xf numFmtId="0" fontId="27" fillId="12" borderId="31" xfId="0" applyFont="1" applyFill="1" applyBorder="1" applyAlignment="1">
      <alignment vertical="center" wrapText="1"/>
    </xf>
    <xf numFmtId="0" fontId="27" fillId="12" borderId="34" xfId="0" applyFont="1" applyFill="1" applyBorder="1" applyAlignment="1">
      <alignment vertical="top" wrapText="1"/>
    </xf>
    <xf numFmtId="0" fontId="27" fillId="12" borderId="32" xfId="0" applyFont="1" applyFill="1" applyBorder="1" applyAlignment="1">
      <alignment vertical="center" wrapText="1"/>
    </xf>
    <xf numFmtId="0" fontId="27" fillId="12" borderId="46" xfId="0" applyFont="1" applyFill="1" applyBorder="1" applyAlignment="1">
      <alignment vertical="center" wrapText="1"/>
    </xf>
    <xf numFmtId="0" fontId="27" fillId="12" borderId="33" xfId="0" applyFont="1" applyFill="1" applyBorder="1" applyAlignment="1">
      <alignment vertical="center" wrapText="1"/>
    </xf>
    <xf numFmtId="0" fontId="32" fillId="17" borderId="0" xfId="0" applyFont="1" applyFill="1" applyAlignment="1">
      <alignment vertical="top" wrapText="1"/>
    </xf>
    <xf numFmtId="0" fontId="27" fillId="12" borderId="47" xfId="0" applyFont="1" applyFill="1" applyBorder="1" applyAlignment="1">
      <alignment vertical="top" wrapText="1"/>
    </xf>
    <xf numFmtId="0" fontId="33" fillId="9" borderId="37" xfId="0" applyFont="1" applyFill="1" applyBorder="1" applyAlignment="1">
      <alignment horizontal="left" vertical="center" wrapText="1" indent="1"/>
    </xf>
    <xf numFmtId="0" fontId="33" fillId="20" borderId="37" xfId="0" applyFont="1" applyFill="1" applyBorder="1" applyAlignment="1">
      <alignment horizontal="left" vertical="center" wrapText="1" indent="1"/>
    </xf>
    <xf numFmtId="0" fontId="2" fillId="15" borderId="41" xfId="0" applyFont="1" applyFill="1" applyBorder="1" applyAlignment="1">
      <alignment horizontal="center" vertical="center" wrapText="1"/>
    </xf>
    <xf numFmtId="0" fontId="34" fillId="16" borderId="43" xfId="0" applyFont="1" applyFill="1" applyBorder="1" applyAlignment="1">
      <alignment horizontal="center" vertical="center" wrapText="1"/>
    </xf>
    <xf numFmtId="0" fontId="34" fillId="16" borderId="44" xfId="0" applyFont="1" applyFill="1" applyBorder="1" applyAlignment="1">
      <alignment horizontal="center" vertical="center" wrapText="1"/>
    </xf>
    <xf numFmtId="0" fontId="34" fillId="16" borderId="45" xfId="0" applyFont="1" applyFill="1" applyBorder="1" applyAlignment="1">
      <alignment horizontal="center" vertical="center" wrapText="1"/>
    </xf>
    <xf numFmtId="1" fontId="0" fillId="5" borderId="0" xfId="0" applyNumberFormat="1" applyFill="1" applyAlignment="1">
      <alignment horizontal="right" vertical="center"/>
    </xf>
    <xf numFmtId="1" fontId="3" fillId="5" borderId="24" xfId="0" applyNumberFormat="1" applyFont="1" applyFill="1" applyBorder="1" applyAlignment="1">
      <alignment horizontal="right"/>
    </xf>
    <xf numFmtId="1" fontId="3" fillId="5" borderId="24" xfId="0" applyNumberFormat="1" applyFont="1" applyFill="1" applyBorder="1" applyAlignment="1">
      <alignment horizontal="right" vertical="center"/>
    </xf>
    <xf numFmtId="0" fontId="2" fillId="21" borderId="0" xfId="0" applyFont="1" applyFill="1" applyAlignment="1">
      <alignment horizontal="left"/>
    </xf>
    <xf numFmtId="0" fontId="8" fillId="8" borderId="0" xfId="0" applyFont="1" applyFill="1" applyAlignment="1">
      <alignment horizontal="center" vertical="center" textRotation="90"/>
    </xf>
    <xf numFmtId="0" fontId="8" fillId="8" borderId="5" xfId="0" applyFont="1" applyFill="1" applyBorder="1" applyAlignment="1">
      <alignment horizontal="center" vertical="center" textRotation="90"/>
    </xf>
    <xf numFmtId="0" fontId="27" fillId="3" borderId="3" xfId="0" applyFont="1" applyFill="1" applyBorder="1" applyAlignment="1">
      <alignment horizontal="left" wrapText="1" indent="1"/>
    </xf>
    <xf numFmtId="0" fontId="0" fillId="3" borderId="4" xfId="0" applyFill="1" applyBorder="1" applyAlignment="1">
      <alignment horizontal="left" wrapText="1" indent="1"/>
    </xf>
    <xf numFmtId="0" fontId="0" fillId="3" borderId="27" xfId="0" applyFill="1" applyBorder="1" applyAlignment="1">
      <alignment horizontal="left" wrapText="1" inden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1" fillId="19" borderId="0" xfId="0" applyFont="1" applyFill="1" applyAlignment="1">
      <alignment horizontal="left" vertical="center" wrapText="1" indent="1"/>
    </xf>
    <xf numFmtId="0" fontId="3" fillId="19" borderId="0" xfId="0" applyFont="1" applyFill="1" applyAlignment="1">
      <alignment horizontal="left" vertical="center" wrapText="1" indent="1"/>
    </xf>
    <xf numFmtId="0" fontId="26" fillId="5" borderId="0" xfId="1" applyFont="1" applyFill="1" applyAlignment="1">
      <alignment horizontal="left"/>
    </xf>
    <xf numFmtId="0" fontId="2" fillId="5" borderId="0" xfId="0" applyFont="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20" fillId="5" borderId="0" xfId="0" applyFont="1" applyFill="1" applyAlignment="1">
      <alignment horizontal="center" vertical="center"/>
    </xf>
    <xf numFmtId="0" fontId="3" fillId="5"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Work Based Project / Applied Learning in Workplace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109</c:v>
                </c:pt>
                <c:pt idx="1">
                  <c:v>183</c:v>
                </c:pt>
                <c:pt idx="2">
                  <c:v>1200</c:v>
                </c:pt>
                <c:pt idx="3">
                  <c:v>194.26666666666657</c:v>
                </c:pt>
                <c:pt idx="4">
                  <c:v>194.26666666666657</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5916/st0510_socialworker_level-6_ap_publicationadjustment18022022.pdf" TargetMode="External"/><Relationship Id="rId1" Type="http://schemas.openxmlformats.org/officeDocument/2006/relationships/hyperlink" Target="https://www.instituteforapprenticeships.org/apprenticeship-standards/social-worker-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DM58"/>
  <sheetViews>
    <sheetView tabSelected="1" zoomScale="60" zoomScaleNormal="60" workbookViewId="0">
      <selection activeCell="F4" sqref="F4"/>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31.42578125" customWidth="1"/>
    <col min="22" max="67" width="12" style="2" customWidth="1"/>
    <col min="68" max="85" width="12" customWidth="1"/>
    <col min="86" max="86" width="12" style="16" customWidth="1"/>
    <col min="87" max="87" width="12" style="42" customWidth="1"/>
    <col min="88" max="89" width="12" style="3" customWidth="1"/>
    <col min="90" max="112" width="12" customWidth="1"/>
  </cols>
  <sheetData>
    <row r="1" spans="1:117" ht="15.95" customHeight="1" x14ac:dyDescent="0.25">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c r="BU1" s="3"/>
      <c r="BV1" s="3"/>
      <c r="BW1" s="3"/>
      <c r="BX1" s="3"/>
      <c r="BY1" s="3"/>
      <c r="BZ1" s="3"/>
      <c r="CA1" s="3"/>
      <c r="CB1" s="3"/>
      <c r="CC1" s="3"/>
      <c r="CD1" s="3"/>
      <c r="CE1" s="3"/>
      <c r="CF1" s="3"/>
      <c r="CG1" s="3"/>
      <c r="CH1" s="3"/>
      <c r="CI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row>
    <row r="2" spans="1:117" s="1" customFormat="1" ht="25.5" customHeight="1" x14ac:dyDescent="0.3">
      <c r="A2" s="5"/>
      <c r="B2" s="5"/>
      <c r="C2" s="13" t="s">
        <v>0</v>
      </c>
      <c r="D2" s="13" t="s">
        <v>1</v>
      </c>
      <c r="E2" s="13"/>
      <c r="F2" s="13"/>
      <c r="G2" s="13"/>
      <c r="H2" s="13"/>
      <c r="I2" s="134" t="s">
        <v>2</v>
      </c>
      <c r="J2" s="135"/>
      <c r="K2" s="135"/>
      <c r="L2" s="135"/>
      <c r="M2" s="135"/>
      <c r="N2" s="135"/>
      <c r="O2" s="135"/>
      <c r="P2" s="135"/>
      <c r="Q2" s="135"/>
      <c r="R2" s="135"/>
      <c r="S2" s="135"/>
      <c r="T2" s="135"/>
      <c r="U2" s="135"/>
      <c r="V2" s="135"/>
      <c r="W2" s="135"/>
      <c r="X2" s="135"/>
      <c r="Y2" s="135"/>
      <c r="Z2" s="135"/>
      <c r="AA2" s="13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row>
    <row r="3" spans="1:117" s="1" customFormat="1" ht="25.5" customHeight="1" x14ac:dyDescent="0.3">
      <c r="A3" s="5"/>
      <c r="B3" s="5"/>
      <c r="C3" s="14"/>
      <c r="D3" s="14"/>
      <c r="E3" s="14"/>
      <c r="F3" s="14"/>
      <c r="G3" s="14"/>
      <c r="H3" s="14"/>
      <c r="I3" s="134" t="s">
        <v>3</v>
      </c>
      <c r="J3" s="135"/>
      <c r="K3" s="135"/>
      <c r="L3" s="135"/>
      <c r="M3" s="135"/>
      <c r="N3" s="135"/>
      <c r="O3" s="135"/>
      <c r="P3" s="135"/>
      <c r="Q3" s="135"/>
      <c r="R3" s="135"/>
      <c r="S3" s="135"/>
      <c r="T3" s="135"/>
      <c r="U3" s="135"/>
      <c r="V3" s="135"/>
      <c r="W3" s="135"/>
      <c r="X3" s="135"/>
      <c r="Y3" s="135"/>
      <c r="Z3" s="135"/>
      <c r="AA3" s="13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row>
    <row r="4" spans="1:117" s="1" customFormat="1" ht="25.5" customHeight="1" x14ac:dyDescent="0.3">
      <c r="A4" s="5"/>
      <c r="B4" s="5"/>
      <c r="C4" s="13" t="s">
        <v>4</v>
      </c>
      <c r="D4" s="14"/>
      <c r="E4" s="14"/>
      <c r="F4" s="14"/>
      <c r="G4" s="14"/>
      <c r="H4" s="14"/>
      <c r="I4" s="15">
        <v>6</v>
      </c>
      <c r="J4" s="15"/>
      <c r="K4" s="15"/>
      <c r="L4" s="15"/>
      <c r="M4" s="15"/>
      <c r="N4" s="15"/>
      <c r="O4" s="15"/>
      <c r="P4" s="15"/>
      <c r="Q4" s="15"/>
      <c r="R4" s="15"/>
      <c r="S4" s="15"/>
      <c r="T4" s="15"/>
      <c r="U4" s="15"/>
      <c r="V4" s="15"/>
      <c r="W4" s="15"/>
      <c r="X4" s="15"/>
      <c r="Y4" s="15"/>
      <c r="Z4" s="15"/>
      <c r="AA4" s="1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row>
    <row r="5" spans="1:117" ht="25.5" customHeight="1" x14ac:dyDescent="0.3">
      <c r="A5" s="3"/>
      <c r="B5" s="3"/>
      <c r="C5" s="14"/>
      <c r="D5" s="14"/>
      <c r="E5" s="14"/>
      <c r="F5" s="14"/>
      <c r="G5" s="14"/>
      <c r="H5" s="14"/>
      <c r="I5" s="15"/>
      <c r="J5" s="15"/>
      <c r="K5" s="15"/>
      <c r="L5" s="15"/>
      <c r="M5" s="15"/>
      <c r="N5" s="15"/>
      <c r="O5" s="15"/>
      <c r="P5" s="15"/>
      <c r="Q5" s="132" t="s">
        <v>5</v>
      </c>
      <c r="R5" s="133"/>
      <c r="S5" s="133"/>
      <c r="T5" s="133"/>
      <c r="U5" s="133"/>
      <c r="V5" s="15"/>
      <c r="W5" s="15"/>
      <c r="X5" s="15"/>
      <c r="Y5" s="15"/>
      <c r="Z5" s="15"/>
      <c r="AA5" s="15"/>
      <c r="AB5" s="4"/>
      <c r="AC5" s="136" t="s">
        <v>6</v>
      </c>
      <c r="AD5" s="137"/>
      <c r="AE5" s="137"/>
      <c r="AF5" s="137"/>
      <c r="AG5" s="137"/>
      <c r="AH5" s="137"/>
      <c r="AI5" s="137"/>
      <c r="AJ5" s="137"/>
      <c r="AK5" s="137"/>
      <c r="AL5" s="138"/>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c r="BU5" s="3"/>
      <c r="BV5" s="3"/>
      <c r="BW5" s="3"/>
      <c r="BX5" s="3"/>
      <c r="BY5" s="3"/>
      <c r="BZ5" s="3"/>
      <c r="CA5" s="3"/>
      <c r="CB5" s="3"/>
      <c r="CC5" s="3"/>
      <c r="CD5" s="3"/>
      <c r="CE5" s="3"/>
      <c r="CF5" s="3"/>
      <c r="CG5" s="3"/>
      <c r="CH5" s="3"/>
      <c r="CI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row>
    <row r="6" spans="1:117" ht="25.5" customHeight="1" x14ac:dyDescent="0.3">
      <c r="A6" s="3"/>
      <c r="B6" s="3"/>
      <c r="C6" s="13" t="s">
        <v>7</v>
      </c>
      <c r="D6" s="13"/>
      <c r="E6" s="13"/>
      <c r="F6" s="13"/>
      <c r="G6" s="13"/>
      <c r="H6" s="13"/>
      <c r="I6" s="14" t="s">
        <v>8</v>
      </c>
      <c r="J6" s="14"/>
      <c r="K6" s="14"/>
      <c r="L6" s="14"/>
      <c r="M6" s="14"/>
      <c r="N6" s="14"/>
      <c r="O6" s="14"/>
      <c r="P6" s="14"/>
      <c r="Q6" s="133"/>
      <c r="R6" s="133"/>
      <c r="S6" s="133"/>
      <c r="T6" s="133"/>
      <c r="U6" s="133"/>
      <c r="V6" s="14"/>
      <c r="W6" s="14"/>
      <c r="X6" s="14"/>
      <c r="Y6" s="14"/>
      <c r="Z6" s="14"/>
      <c r="AA6" s="14"/>
      <c r="AB6" s="4"/>
      <c r="AC6" s="139" t="s">
        <v>9</v>
      </c>
      <c r="AD6" s="140"/>
      <c r="AE6" s="140"/>
      <c r="AF6" s="140"/>
      <c r="AG6" s="140"/>
      <c r="AH6" s="140"/>
      <c r="AI6" s="140"/>
      <c r="AJ6" s="140"/>
      <c r="AK6" s="140"/>
      <c r="AL6" s="141"/>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c r="BU6" s="3"/>
      <c r="BV6" s="3"/>
      <c r="BW6" s="3"/>
      <c r="BX6" s="3"/>
      <c r="BY6" s="3"/>
      <c r="BZ6" s="3"/>
      <c r="CA6" s="3"/>
      <c r="CB6" s="3"/>
      <c r="CC6" s="3"/>
      <c r="CD6" s="3"/>
      <c r="CE6" s="3"/>
      <c r="CF6" s="3"/>
      <c r="CG6" s="3"/>
      <c r="CH6" s="3"/>
      <c r="CI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row>
    <row r="7" spans="1:117" ht="25.5" customHeight="1" x14ac:dyDescent="0.3">
      <c r="A7" s="3"/>
      <c r="B7" s="3"/>
      <c r="C7" s="14"/>
      <c r="D7" s="14"/>
      <c r="E7" s="14"/>
      <c r="F7" s="14"/>
      <c r="G7" s="14"/>
      <c r="H7" s="14"/>
      <c r="I7" s="15"/>
      <c r="J7" s="15"/>
      <c r="K7" s="15"/>
      <c r="L7" s="15"/>
      <c r="M7" s="15"/>
      <c r="N7" s="15"/>
      <c r="O7" s="15"/>
      <c r="P7" s="15"/>
      <c r="Q7" s="133"/>
      <c r="R7" s="133"/>
      <c r="S7" s="133"/>
      <c r="T7" s="133"/>
      <c r="U7" s="133"/>
      <c r="V7" s="15"/>
      <c r="W7" s="15"/>
      <c r="X7" s="15"/>
      <c r="Y7" s="15"/>
      <c r="Z7" s="15"/>
      <c r="AA7" s="15"/>
      <c r="AB7" s="4"/>
      <c r="AC7" s="129" t="s">
        <v>10</v>
      </c>
      <c r="AD7" s="130"/>
      <c r="AE7" s="130"/>
      <c r="AF7" s="130"/>
      <c r="AG7" s="130"/>
      <c r="AH7" s="130"/>
      <c r="AI7" s="130"/>
      <c r="AJ7" s="130"/>
      <c r="AK7" s="130"/>
      <c r="AL7" s="131"/>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c r="BU7" s="3"/>
      <c r="BV7" s="3"/>
      <c r="BW7" s="3"/>
      <c r="BX7" s="3"/>
      <c r="BY7" s="3"/>
      <c r="BZ7" s="3"/>
      <c r="CA7" s="3"/>
      <c r="CB7" s="3"/>
      <c r="CC7" s="3"/>
      <c r="CD7" s="3"/>
      <c r="CE7" s="3"/>
      <c r="CF7" s="3"/>
      <c r="CG7" s="3"/>
      <c r="CH7" s="3"/>
      <c r="CI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row>
    <row r="8" spans="1:117" ht="25.5" customHeight="1" x14ac:dyDescent="0.3">
      <c r="A8" s="3"/>
      <c r="B8" s="3"/>
      <c r="C8" s="14" t="s">
        <v>11</v>
      </c>
      <c r="D8" s="14"/>
      <c r="E8" s="14"/>
      <c r="F8" s="14"/>
      <c r="G8" s="13"/>
      <c r="H8" s="13"/>
      <c r="I8" s="123">
        <v>33</v>
      </c>
      <c r="J8" s="32" t="s">
        <v>12</v>
      </c>
      <c r="K8" s="15"/>
      <c r="L8" s="15"/>
      <c r="M8" s="15"/>
      <c r="N8" s="15"/>
      <c r="O8" s="15"/>
      <c r="P8" s="15"/>
      <c r="Q8" s="133"/>
      <c r="R8" s="133"/>
      <c r="S8" s="133"/>
      <c r="T8" s="133"/>
      <c r="U8" s="133"/>
      <c r="V8" s="15"/>
      <c r="W8" s="15"/>
      <c r="X8" s="15"/>
      <c r="Y8" s="15"/>
      <c r="Z8" s="15"/>
      <c r="AA8" s="15"/>
      <c r="AB8" s="15"/>
      <c r="AC8" s="15"/>
      <c r="AD8" s="15"/>
      <c r="AE8" s="15"/>
      <c r="AF8" s="15"/>
      <c r="AG8" s="15"/>
      <c r="AH8" s="15"/>
      <c r="AI8" s="15"/>
      <c r="AJ8" s="15"/>
      <c r="AK8" s="15"/>
      <c r="AL8" s="15"/>
      <c r="AM8" s="15"/>
      <c r="AN8" s="15"/>
      <c r="AO8" s="15"/>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c r="BU8" s="3"/>
      <c r="BV8" s="3"/>
      <c r="BW8" s="3"/>
      <c r="BX8" s="3"/>
      <c r="BY8" s="3"/>
      <c r="BZ8" s="3"/>
      <c r="CA8" s="3"/>
      <c r="CB8" s="3"/>
      <c r="CC8" s="3"/>
      <c r="CD8" s="3"/>
      <c r="CE8" s="3"/>
      <c r="CF8" s="3"/>
      <c r="CG8" s="3"/>
      <c r="CH8" s="3"/>
      <c r="CI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row>
    <row r="9" spans="1:117" ht="25.5" customHeight="1" x14ac:dyDescent="0.3">
      <c r="A9" s="3"/>
      <c r="B9" s="3"/>
      <c r="C9" s="14" t="s">
        <v>13</v>
      </c>
      <c r="D9" s="14"/>
      <c r="E9" s="14"/>
      <c r="F9" s="14"/>
      <c r="G9" s="13"/>
      <c r="H9" s="13"/>
      <c r="I9" s="106">
        <f>46.4*6*I8/12</f>
        <v>765.59999999999991</v>
      </c>
      <c r="J9" s="14"/>
      <c r="K9" s="27"/>
      <c r="L9" s="27"/>
      <c r="M9" s="27"/>
      <c r="N9" s="27"/>
      <c r="O9" s="27"/>
      <c r="P9" s="27"/>
      <c r="Q9" s="133"/>
      <c r="R9" s="133"/>
      <c r="S9" s="133"/>
      <c r="T9" s="133"/>
      <c r="U9" s="133"/>
      <c r="V9" s="27"/>
      <c r="W9" s="27"/>
      <c r="X9" s="27"/>
      <c r="Y9" s="27"/>
      <c r="Z9" s="27"/>
      <c r="AA9" s="27"/>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c r="BU9" s="3"/>
      <c r="BV9" s="3"/>
      <c r="BW9" s="3"/>
      <c r="BX9" s="3"/>
      <c r="BY9" s="3"/>
      <c r="BZ9" s="3"/>
      <c r="CA9" s="3"/>
      <c r="CB9" s="3"/>
      <c r="CC9" s="3"/>
      <c r="CD9" s="3"/>
      <c r="CE9" s="3"/>
      <c r="CF9" s="3"/>
      <c r="CG9" s="3"/>
      <c r="CH9" s="3"/>
      <c r="CI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row>
    <row r="10" spans="1:117" ht="25.5" customHeight="1" x14ac:dyDescent="0.3">
      <c r="A10" s="3"/>
      <c r="B10" s="3"/>
      <c r="C10" s="14" t="s">
        <v>14</v>
      </c>
      <c r="D10" s="14"/>
      <c r="E10" s="14"/>
      <c r="F10" s="14"/>
      <c r="G10" s="14"/>
      <c r="H10" s="14"/>
      <c r="I10" s="106">
        <f>SUM(J15:R32)</f>
        <v>1880.5333333333328</v>
      </c>
      <c r="J10" s="32" t="s">
        <v>15</v>
      </c>
      <c r="K10" s="27"/>
      <c r="L10" s="27"/>
      <c r="M10" s="27"/>
      <c r="N10" s="27"/>
      <c r="O10" s="27"/>
      <c r="P10" s="27"/>
      <c r="Q10" s="133"/>
      <c r="R10" s="133"/>
      <c r="S10" s="133"/>
      <c r="T10" s="133"/>
      <c r="U10" s="133"/>
      <c r="V10" s="27"/>
      <c r="W10" s="27"/>
      <c r="X10" s="27"/>
      <c r="Y10" s="27"/>
      <c r="Z10" s="27"/>
      <c r="AA10" s="27"/>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c r="BU10" s="3"/>
      <c r="BV10" s="3"/>
      <c r="BW10" s="3"/>
      <c r="BX10" s="3"/>
      <c r="BY10" s="3"/>
      <c r="BZ10" s="3"/>
      <c r="CA10" s="3"/>
      <c r="CB10" s="3"/>
      <c r="CC10" s="3"/>
      <c r="CD10" s="3"/>
      <c r="CE10" s="3"/>
      <c r="CF10" s="3"/>
      <c r="CG10" s="3"/>
      <c r="CH10" s="3"/>
      <c r="CI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row>
    <row r="11" spans="1:117" ht="21" customHeight="1" x14ac:dyDescent="0.25">
      <c r="A11" s="3"/>
      <c r="B11" s="3"/>
      <c r="C11" s="3"/>
      <c r="D11" s="3"/>
      <c r="E11" s="3"/>
      <c r="F11" s="3"/>
      <c r="G11" s="3"/>
      <c r="H11" s="3"/>
      <c r="I11" s="3"/>
      <c r="J11" s="3"/>
      <c r="K11" s="3"/>
      <c r="L11" s="3"/>
      <c r="M11" s="3"/>
      <c r="N11" s="3"/>
      <c r="O11" s="3"/>
      <c r="P11" s="3"/>
      <c r="Q11" s="3"/>
      <c r="R11" s="3"/>
      <c r="S11" s="3"/>
      <c r="T11" s="3"/>
      <c r="U11" s="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c r="BU11" s="3"/>
      <c r="BV11" s="3"/>
      <c r="BW11" s="3"/>
      <c r="BX11" s="3"/>
      <c r="BY11" s="3"/>
      <c r="BZ11" s="3"/>
      <c r="CA11" s="3"/>
      <c r="CB11" s="3"/>
      <c r="CC11" s="3"/>
      <c r="CD11" s="3"/>
      <c r="CE11" s="3"/>
      <c r="CF11" s="3"/>
      <c r="CG11" s="3"/>
      <c r="CH11" s="3"/>
      <c r="CI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row>
    <row r="12" spans="1:117" ht="15" x14ac:dyDescent="0.2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c r="BU12" s="3"/>
      <c r="BV12" s="3"/>
      <c r="BW12" s="3"/>
      <c r="BX12" s="3"/>
      <c r="BY12" s="3"/>
      <c r="BZ12" s="3"/>
      <c r="CA12" s="3"/>
      <c r="CB12" s="3"/>
      <c r="CC12" s="3"/>
      <c r="CD12" s="3"/>
      <c r="CE12" s="3"/>
      <c r="CF12" s="3"/>
      <c r="CG12" s="3"/>
      <c r="CH12" s="3"/>
      <c r="CI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row>
    <row r="13" spans="1:117" ht="377.45" customHeight="1" x14ac:dyDescent="0.25">
      <c r="A13" s="3"/>
      <c r="B13" s="3"/>
      <c r="C13" s="33" t="s">
        <v>16</v>
      </c>
      <c r="D13" s="28" t="s">
        <v>17</v>
      </c>
      <c r="E13" s="28" t="s">
        <v>18</v>
      </c>
      <c r="F13" s="28" t="s">
        <v>19</v>
      </c>
      <c r="G13" s="28" t="s">
        <v>20</v>
      </c>
      <c r="H13" s="30" t="s">
        <v>21</v>
      </c>
      <c r="I13" s="30" t="s">
        <v>22</v>
      </c>
      <c r="J13" s="26" t="s">
        <v>23</v>
      </c>
      <c r="K13" s="26" t="s">
        <v>24</v>
      </c>
      <c r="L13" s="26" t="s">
        <v>25</v>
      </c>
      <c r="M13" s="26" t="s">
        <v>26</v>
      </c>
      <c r="N13" s="29" t="s">
        <v>27</v>
      </c>
      <c r="O13" s="29" t="s">
        <v>28</v>
      </c>
      <c r="P13" s="31" t="s">
        <v>29</v>
      </c>
      <c r="Q13" s="31" t="s">
        <v>30</v>
      </c>
      <c r="R13" s="31" t="s">
        <v>31</v>
      </c>
      <c r="S13" s="126" t="s">
        <v>32</v>
      </c>
      <c r="T13" s="127"/>
      <c r="U13" s="128"/>
      <c r="V13" s="66" t="s">
        <v>33</v>
      </c>
      <c r="W13" s="66" t="s">
        <v>34</v>
      </c>
      <c r="X13" s="66" t="s">
        <v>35</v>
      </c>
      <c r="Y13" s="66" t="s">
        <v>36</v>
      </c>
      <c r="Z13" s="66" t="s">
        <v>37</v>
      </c>
      <c r="AA13" s="66" t="s">
        <v>38</v>
      </c>
      <c r="AB13" s="66" t="s">
        <v>39</v>
      </c>
      <c r="AC13" s="66" t="s">
        <v>40</v>
      </c>
      <c r="AD13" s="66" t="s">
        <v>41</v>
      </c>
      <c r="AE13" s="66" t="s">
        <v>42</v>
      </c>
      <c r="AF13" s="66" t="s">
        <v>43</v>
      </c>
      <c r="AG13" s="66" t="s">
        <v>44</v>
      </c>
      <c r="AH13" s="66" t="s">
        <v>45</v>
      </c>
      <c r="AI13" s="66" t="s">
        <v>46</v>
      </c>
      <c r="AJ13" s="66" t="s">
        <v>47</v>
      </c>
      <c r="AK13" s="66" t="s">
        <v>48</v>
      </c>
      <c r="AL13" s="66" t="s">
        <v>49</v>
      </c>
      <c r="AM13" s="66" t="s">
        <v>50</v>
      </c>
      <c r="AN13" s="66" t="s">
        <v>51</v>
      </c>
      <c r="AO13" s="66" t="s">
        <v>52</v>
      </c>
      <c r="AP13" s="66" t="s">
        <v>53</v>
      </c>
      <c r="AQ13" s="66" t="s">
        <v>54</v>
      </c>
      <c r="AR13" s="66" t="s">
        <v>55</v>
      </c>
      <c r="AS13" s="66" t="s">
        <v>56</v>
      </c>
      <c r="AT13" s="66" t="s">
        <v>57</v>
      </c>
      <c r="AU13" s="66" t="s">
        <v>58</v>
      </c>
      <c r="AV13" s="66" t="s">
        <v>59</v>
      </c>
      <c r="AW13" s="66" t="s">
        <v>60</v>
      </c>
      <c r="AX13" s="66" t="s">
        <v>61</v>
      </c>
      <c r="AY13" s="66" t="s">
        <v>62</v>
      </c>
      <c r="AZ13" s="66" t="s">
        <v>63</v>
      </c>
      <c r="BA13" s="66" t="s">
        <v>64</v>
      </c>
      <c r="BB13" s="66" t="s">
        <v>65</v>
      </c>
      <c r="BC13" s="66" t="s">
        <v>66</v>
      </c>
      <c r="BD13" s="66" t="s">
        <v>67</v>
      </c>
      <c r="BE13" s="66" t="s">
        <v>68</v>
      </c>
      <c r="BF13" s="66" t="s">
        <v>69</v>
      </c>
      <c r="BG13" s="66" t="s">
        <v>70</v>
      </c>
      <c r="BH13" s="66" t="s">
        <v>71</v>
      </c>
      <c r="BI13" s="66" t="s">
        <v>72</v>
      </c>
      <c r="BJ13" s="66" t="s">
        <v>73</v>
      </c>
      <c r="BK13" s="66" t="s">
        <v>74</v>
      </c>
      <c r="BL13" s="66" t="s">
        <v>75</v>
      </c>
      <c r="BM13" s="66" t="s">
        <v>76</v>
      </c>
      <c r="BN13" s="66" t="s">
        <v>77</v>
      </c>
      <c r="BO13" s="66" t="s">
        <v>78</v>
      </c>
      <c r="BP13" s="66" t="s">
        <v>79</v>
      </c>
      <c r="BQ13" s="66" t="s">
        <v>80</v>
      </c>
      <c r="BR13" s="66" t="s">
        <v>81</v>
      </c>
      <c r="BS13" s="66" t="s">
        <v>82</v>
      </c>
      <c r="BT13" s="66" t="s">
        <v>83</v>
      </c>
      <c r="BU13" s="66" t="s">
        <v>84</v>
      </c>
      <c r="BV13" s="66" t="s">
        <v>85</v>
      </c>
      <c r="BW13" s="66" t="s">
        <v>86</v>
      </c>
      <c r="BX13" s="66" t="s">
        <v>87</v>
      </c>
      <c r="BY13" s="66" t="s">
        <v>88</v>
      </c>
      <c r="BZ13" s="66" t="s">
        <v>89</v>
      </c>
      <c r="CA13" s="66" t="s">
        <v>90</v>
      </c>
      <c r="CB13" s="66" t="s">
        <v>91</v>
      </c>
      <c r="CC13" s="66" t="s">
        <v>92</v>
      </c>
      <c r="CD13" s="66" t="s">
        <v>93</v>
      </c>
      <c r="CE13" s="66" t="s">
        <v>94</v>
      </c>
      <c r="CF13" s="66" t="s">
        <v>95</v>
      </c>
      <c r="CG13" s="66" t="s">
        <v>96</v>
      </c>
      <c r="CH13" s="66" t="s">
        <v>97</v>
      </c>
      <c r="CI13" s="66" t="s">
        <v>98</v>
      </c>
      <c r="CJ13" s="66" t="s">
        <v>99</v>
      </c>
      <c r="CK13" s="66" t="s">
        <v>100</v>
      </c>
      <c r="CL13" s="66" t="s">
        <v>101</v>
      </c>
      <c r="CM13" s="66" t="s">
        <v>102</v>
      </c>
      <c r="CN13" s="66" t="s">
        <v>103</v>
      </c>
      <c r="CO13" s="66" t="s">
        <v>104</v>
      </c>
      <c r="CP13" s="66" t="s">
        <v>105</v>
      </c>
      <c r="CQ13" s="66" t="s">
        <v>106</v>
      </c>
      <c r="CR13" s="66" t="s">
        <v>102</v>
      </c>
      <c r="CS13" s="66" t="s">
        <v>107</v>
      </c>
      <c r="CT13" s="66" t="s">
        <v>108</v>
      </c>
      <c r="CU13" s="66" t="s">
        <v>109</v>
      </c>
      <c r="CV13" s="66" t="s">
        <v>110</v>
      </c>
      <c r="CW13" s="66" t="s">
        <v>111</v>
      </c>
      <c r="CX13" s="66" t="s">
        <v>112</v>
      </c>
      <c r="CY13" s="66" t="s">
        <v>113</v>
      </c>
      <c r="CZ13" s="66" t="s">
        <v>114</v>
      </c>
      <c r="DA13" s="66" t="s">
        <v>115</v>
      </c>
      <c r="DB13" s="66" t="s">
        <v>116</v>
      </c>
      <c r="DC13" s="66" t="s">
        <v>117</v>
      </c>
      <c r="DD13" s="66" t="s">
        <v>118</v>
      </c>
      <c r="DE13" s="66" t="s">
        <v>119</v>
      </c>
      <c r="DF13" s="66" t="s">
        <v>120</v>
      </c>
      <c r="DG13" s="66" t="s">
        <v>121</v>
      </c>
      <c r="DH13" s="66" t="s">
        <v>122</v>
      </c>
      <c r="DI13" s="3"/>
      <c r="DJ13" s="3"/>
      <c r="DK13" s="3"/>
      <c r="DL13" s="3"/>
      <c r="DM13" s="3"/>
    </row>
    <row r="14" spans="1:117" ht="23.45" customHeight="1" x14ac:dyDescent="0.25">
      <c r="A14" s="3"/>
      <c r="B14" s="3"/>
      <c r="C14" s="7"/>
      <c r="D14" s="17"/>
      <c r="E14" s="17"/>
      <c r="F14" s="17"/>
      <c r="G14" s="17"/>
      <c r="H14" s="17"/>
      <c r="I14" s="8"/>
      <c r="J14" s="8"/>
      <c r="K14" s="8"/>
      <c r="L14" s="8"/>
      <c r="M14" s="8"/>
      <c r="N14" s="8"/>
      <c r="O14" s="8"/>
      <c r="P14" s="8"/>
      <c r="Q14" s="8"/>
      <c r="R14" s="8"/>
      <c r="S14" s="40" t="s">
        <v>123</v>
      </c>
      <c r="T14" s="41" t="s">
        <v>124</v>
      </c>
      <c r="U14" s="41" t="s">
        <v>125</v>
      </c>
      <c r="V14" s="9"/>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3"/>
      <c r="DJ14" s="3"/>
      <c r="DK14" s="3"/>
      <c r="DL14" s="3"/>
      <c r="DM14" s="3"/>
    </row>
    <row r="15" spans="1:117" ht="210" x14ac:dyDescent="0.25">
      <c r="B15" s="125" t="s">
        <v>126</v>
      </c>
      <c r="C15" s="64" t="s">
        <v>127</v>
      </c>
      <c r="D15" s="20">
        <v>40</v>
      </c>
      <c r="E15" s="20">
        <v>1</v>
      </c>
      <c r="F15" s="20">
        <v>6</v>
      </c>
      <c r="G15" s="20">
        <v>0</v>
      </c>
      <c r="H15" s="20">
        <v>0</v>
      </c>
      <c r="I15" s="98">
        <f>(($D15/(SUM($D$15:$D$33)))*($I$9))-H15</f>
        <v>85.066666666666649</v>
      </c>
      <c r="J15" s="99">
        <v>10</v>
      </c>
      <c r="K15" s="99">
        <v>0</v>
      </c>
      <c r="L15" s="99">
        <v>0</v>
      </c>
      <c r="M15" s="99">
        <v>26</v>
      </c>
      <c r="N15" s="99">
        <v>0</v>
      </c>
      <c r="O15" s="99">
        <v>0</v>
      </c>
      <c r="P15" s="99">
        <v>0</v>
      </c>
      <c r="Q15" s="99">
        <f>(I15-(SUM(J15:P15)))/2</f>
        <v>24.533333333333324</v>
      </c>
      <c r="R15" s="100">
        <f>(I15-(SUM(J15:P15)))/2</f>
        <v>24.533333333333324</v>
      </c>
      <c r="S15" s="107" t="s">
        <v>128</v>
      </c>
      <c r="T15" s="109" t="s">
        <v>129</v>
      </c>
      <c r="U15" s="110" t="s">
        <v>130</v>
      </c>
      <c r="V15" s="78"/>
      <c r="W15" s="67"/>
      <c r="X15" s="68"/>
      <c r="Y15" s="68"/>
      <c r="Z15" s="68"/>
      <c r="AA15" s="68"/>
      <c r="AB15" s="68"/>
      <c r="AC15" s="68"/>
      <c r="AD15" s="68"/>
      <c r="AE15" s="69"/>
      <c r="AF15" s="67"/>
      <c r="AG15" s="70"/>
      <c r="AH15" s="71"/>
      <c r="AI15" s="67"/>
      <c r="AJ15" s="68"/>
      <c r="AK15" s="67"/>
      <c r="AL15" s="67"/>
      <c r="AM15" s="67"/>
      <c r="AN15" s="67"/>
      <c r="AO15" s="67"/>
      <c r="AP15" s="67"/>
      <c r="AQ15" s="67"/>
      <c r="AR15" s="67"/>
      <c r="AS15" s="67"/>
      <c r="AT15" s="70"/>
      <c r="AU15" s="70"/>
      <c r="AV15" s="70"/>
      <c r="AW15" s="70"/>
      <c r="AX15" s="70"/>
      <c r="AY15" s="70"/>
      <c r="AZ15" s="70"/>
      <c r="BA15" s="70"/>
      <c r="BB15" s="70"/>
      <c r="BC15" s="70"/>
      <c r="BD15" s="72"/>
      <c r="BE15" s="70"/>
      <c r="BF15" s="70"/>
      <c r="BG15" s="70"/>
      <c r="BH15" s="70"/>
      <c r="BI15" s="70"/>
      <c r="BJ15" s="70"/>
      <c r="BK15" s="70"/>
      <c r="BL15" s="70"/>
      <c r="BM15" s="70"/>
      <c r="BN15" s="70"/>
      <c r="BO15" s="70"/>
      <c r="BP15" s="70"/>
      <c r="BQ15" s="70"/>
      <c r="BR15" s="67"/>
      <c r="BS15" s="67"/>
      <c r="BT15" s="67"/>
      <c r="BU15" s="67"/>
      <c r="BV15" s="67"/>
      <c r="BW15" s="67"/>
      <c r="BX15" s="67"/>
      <c r="BY15" s="67"/>
      <c r="BZ15" s="67"/>
      <c r="CA15" s="67"/>
      <c r="CB15" s="67"/>
      <c r="CC15" s="67"/>
      <c r="CD15" s="67"/>
      <c r="CE15" s="67"/>
      <c r="CF15" s="67"/>
      <c r="CG15" s="70"/>
      <c r="CH15" s="70"/>
      <c r="CI15" s="70"/>
      <c r="CJ15" s="70"/>
      <c r="CK15" s="70"/>
      <c r="CL15" s="70"/>
      <c r="CM15" s="67"/>
      <c r="CN15" s="67"/>
      <c r="CO15" s="67"/>
      <c r="CP15" s="67"/>
      <c r="CQ15" s="67"/>
      <c r="CR15" s="67"/>
      <c r="CS15" s="67"/>
      <c r="CT15" s="67"/>
      <c r="CU15" s="67"/>
      <c r="CV15" s="67"/>
      <c r="CW15" s="70"/>
      <c r="CX15" s="67"/>
      <c r="CY15" s="67"/>
      <c r="CZ15" s="67"/>
      <c r="DA15" s="67"/>
      <c r="DB15" s="67"/>
      <c r="DC15" s="67"/>
      <c r="DD15" s="67"/>
      <c r="DE15" s="68"/>
      <c r="DF15" s="67"/>
      <c r="DG15" s="68"/>
      <c r="DH15" s="70"/>
      <c r="DI15" s="3"/>
      <c r="DJ15" s="3"/>
      <c r="DK15" s="3"/>
      <c r="DL15" s="3"/>
      <c r="DM15" s="3"/>
    </row>
    <row r="16" spans="1:117" ht="150" customHeight="1" x14ac:dyDescent="0.25">
      <c r="B16" s="125"/>
      <c r="C16" s="65" t="s">
        <v>131</v>
      </c>
      <c r="D16" s="20">
        <v>20</v>
      </c>
      <c r="E16" s="20">
        <v>2</v>
      </c>
      <c r="F16" s="20">
        <v>4</v>
      </c>
      <c r="G16" s="20">
        <v>0</v>
      </c>
      <c r="H16" s="20">
        <v>0</v>
      </c>
      <c r="I16" s="98">
        <f>(($D16/(SUM($D$15:$D$33)))*($I$9))-H16</f>
        <v>42.533333333333324</v>
      </c>
      <c r="J16" s="99">
        <v>6</v>
      </c>
      <c r="K16" s="99">
        <v>0</v>
      </c>
      <c r="L16" s="99"/>
      <c r="M16" s="99">
        <v>16</v>
      </c>
      <c r="N16" s="99">
        <v>0</v>
      </c>
      <c r="O16" s="99">
        <v>0</v>
      </c>
      <c r="P16" s="99">
        <v>0</v>
      </c>
      <c r="Q16" s="99">
        <f>(I16-(SUM(J16:P16)))/2</f>
        <v>10.266666666666662</v>
      </c>
      <c r="R16" s="100">
        <f>(I16-(SUM(J16:P16)))/2</f>
        <v>10.266666666666662</v>
      </c>
      <c r="S16" s="37" t="s">
        <v>132</v>
      </c>
      <c r="T16" s="38" t="s">
        <v>133</v>
      </c>
      <c r="U16" s="77" t="s">
        <v>134</v>
      </c>
      <c r="V16" s="79"/>
      <c r="W16" s="73"/>
      <c r="X16" s="74"/>
      <c r="Y16" s="73"/>
      <c r="Z16" s="73"/>
      <c r="AA16" s="74"/>
      <c r="AB16" s="74"/>
      <c r="AC16" s="74"/>
      <c r="AD16" s="74"/>
      <c r="AE16" s="74"/>
      <c r="AF16" s="73"/>
      <c r="AG16" s="74"/>
      <c r="AH16" s="74"/>
      <c r="AI16" s="70"/>
      <c r="AJ16" s="72"/>
      <c r="AK16" s="70"/>
      <c r="AL16" s="70"/>
      <c r="AM16" s="70"/>
      <c r="AN16" s="70"/>
      <c r="AO16" s="70"/>
      <c r="AP16" s="70"/>
      <c r="AQ16" s="71"/>
      <c r="AR16" s="71"/>
      <c r="AS16" s="71"/>
      <c r="AT16" s="71"/>
      <c r="AU16" s="71"/>
      <c r="AV16" s="71"/>
      <c r="AW16" s="71"/>
      <c r="AX16" s="74"/>
      <c r="AY16" s="74"/>
      <c r="AZ16" s="74"/>
      <c r="BA16" s="74"/>
      <c r="BB16" s="67"/>
      <c r="BC16" s="71"/>
      <c r="BD16" s="71"/>
      <c r="BE16" s="71"/>
      <c r="BF16" s="69"/>
      <c r="BG16" s="70"/>
      <c r="BH16" s="71"/>
      <c r="BI16" s="71"/>
      <c r="BJ16" s="71"/>
      <c r="BK16" s="71"/>
      <c r="BL16" s="74"/>
      <c r="BM16" s="74"/>
      <c r="BN16" s="74"/>
      <c r="BO16" s="74"/>
      <c r="BP16" s="74"/>
      <c r="BQ16" s="74"/>
      <c r="BR16" s="74"/>
      <c r="BS16" s="74"/>
      <c r="BT16" s="74"/>
      <c r="BU16" s="70"/>
      <c r="BV16" s="70"/>
      <c r="BW16" s="70"/>
      <c r="BX16" s="70"/>
      <c r="BY16" s="70"/>
      <c r="BZ16" s="70"/>
      <c r="CA16" s="70"/>
      <c r="CB16" s="70"/>
      <c r="CC16" s="70"/>
      <c r="CD16" s="70"/>
      <c r="CE16" s="70"/>
      <c r="CF16" s="70"/>
      <c r="CG16" s="70"/>
      <c r="CH16" s="74"/>
      <c r="CI16" s="74"/>
      <c r="CJ16" s="74"/>
      <c r="CK16" s="74"/>
      <c r="CL16" s="74"/>
      <c r="CM16" s="71"/>
      <c r="CN16" s="71"/>
      <c r="CO16" s="71"/>
      <c r="CP16" s="71"/>
      <c r="CQ16" s="71"/>
      <c r="CR16" s="71"/>
      <c r="CS16" s="74"/>
      <c r="CT16" s="74"/>
      <c r="CU16" s="74"/>
      <c r="CV16" s="74"/>
      <c r="CW16" s="70"/>
      <c r="CX16" s="74"/>
      <c r="CY16" s="74"/>
      <c r="CZ16" s="74"/>
      <c r="DA16" s="74"/>
      <c r="DB16" s="74"/>
      <c r="DC16" s="74"/>
      <c r="DD16" s="71"/>
      <c r="DE16" s="71"/>
      <c r="DF16" s="71"/>
      <c r="DG16" s="70"/>
      <c r="DH16" s="70"/>
      <c r="DI16" s="3"/>
      <c r="DJ16" s="3"/>
      <c r="DK16" s="3"/>
      <c r="DL16" s="3"/>
      <c r="DM16" s="3"/>
    </row>
    <row r="17" spans="1:117" ht="150" customHeight="1" x14ac:dyDescent="0.25">
      <c r="B17" s="125"/>
      <c r="C17" s="65" t="s">
        <v>135</v>
      </c>
      <c r="D17" s="20">
        <v>20</v>
      </c>
      <c r="E17" s="20">
        <v>2</v>
      </c>
      <c r="F17" s="20">
        <v>4</v>
      </c>
      <c r="G17" s="20">
        <v>0</v>
      </c>
      <c r="H17" s="20">
        <v>0</v>
      </c>
      <c r="I17" s="98">
        <f>(($D17/(SUM($D$15:$D$33)))*($I$9))-H17</f>
        <v>42.533333333333324</v>
      </c>
      <c r="J17" s="99">
        <v>6</v>
      </c>
      <c r="K17" s="99">
        <v>0</v>
      </c>
      <c r="L17" s="99"/>
      <c r="M17" s="99">
        <v>16</v>
      </c>
      <c r="N17" s="99">
        <v>0</v>
      </c>
      <c r="O17" s="99">
        <v>0</v>
      </c>
      <c r="P17" s="99">
        <v>0</v>
      </c>
      <c r="Q17" s="99">
        <f>(I17-(SUM(J17:P17)))/2</f>
        <v>10.266666666666662</v>
      </c>
      <c r="R17" s="100">
        <f>(I17-(SUM(J17:P17)))/2</f>
        <v>10.266666666666662</v>
      </c>
      <c r="S17" s="37" t="s">
        <v>136</v>
      </c>
      <c r="T17" s="38" t="s">
        <v>137</v>
      </c>
      <c r="U17" s="77" t="s">
        <v>138</v>
      </c>
      <c r="V17" s="79"/>
      <c r="W17" s="73"/>
      <c r="X17" s="74"/>
      <c r="Y17" s="74"/>
      <c r="Z17" s="72"/>
      <c r="AA17" s="73"/>
      <c r="AB17" s="72"/>
      <c r="AC17" s="70"/>
      <c r="AD17" s="72"/>
      <c r="AE17" s="73"/>
      <c r="AF17" s="74"/>
      <c r="AG17" s="73"/>
      <c r="AH17" s="70"/>
      <c r="AI17" s="73"/>
      <c r="AJ17" s="73"/>
      <c r="AK17" s="74"/>
      <c r="AL17" s="74"/>
      <c r="AM17" s="74"/>
      <c r="AN17" s="74"/>
      <c r="AO17" s="74"/>
      <c r="AP17" s="74"/>
      <c r="AQ17" s="74"/>
      <c r="AR17" s="74"/>
      <c r="AS17" s="74"/>
      <c r="AT17" s="71"/>
      <c r="AU17" s="71"/>
      <c r="AV17" s="71"/>
      <c r="AW17" s="71"/>
      <c r="AX17" s="71"/>
      <c r="AY17" s="71"/>
      <c r="AZ17" s="74"/>
      <c r="BA17" s="74"/>
      <c r="BB17" s="74"/>
      <c r="BC17" s="74"/>
      <c r="BD17" s="74"/>
      <c r="BE17" s="71"/>
      <c r="BF17" s="71"/>
      <c r="BG17" s="71"/>
      <c r="BH17" s="71"/>
      <c r="BI17" s="71"/>
      <c r="BJ17" s="71"/>
      <c r="BK17" s="70"/>
      <c r="BL17" s="70"/>
      <c r="BM17" s="70"/>
      <c r="BN17" s="70"/>
      <c r="BO17" s="71"/>
      <c r="BP17" s="71"/>
      <c r="BQ17" s="71"/>
      <c r="BR17" s="74"/>
      <c r="BS17" s="70"/>
      <c r="BT17" s="74"/>
      <c r="BU17" s="74"/>
      <c r="BV17" s="74"/>
      <c r="BW17" s="74"/>
      <c r="BX17" s="74"/>
      <c r="BY17" s="74"/>
      <c r="BZ17" s="74"/>
      <c r="CA17" s="74"/>
      <c r="CB17" s="74"/>
      <c r="CC17" s="74"/>
      <c r="CD17" s="74"/>
      <c r="CE17" s="70"/>
      <c r="CF17" s="74"/>
      <c r="CG17" s="74"/>
      <c r="CH17" s="71"/>
      <c r="CI17" s="71"/>
      <c r="CJ17" s="71"/>
      <c r="CK17" s="71"/>
      <c r="CL17" s="71"/>
      <c r="CM17" s="71"/>
      <c r="CN17" s="71"/>
      <c r="CO17" s="71"/>
      <c r="CP17" s="71"/>
      <c r="CQ17" s="71"/>
      <c r="CR17" s="71"/>
      <c r="CS17" s="74"/>
      <c r="CT17" s="70"/>
      <c r="CU17" s="74"/>
      <c r="CV17" s="74"/>
      <c r="CW17" s="70"/>
      <c r="CX17" s="74"/>
      <c r="CY17" s="74"/>
      <c r="CZ17" s="74"/>
      <c r="DA17" s="74"/>
      <c r="DB17" s="74"/>
      <c r="DC17" s="74"/>
      <c r="DD17" s="71"/>
      <c r="DE17" s="69"/>
      <c r="DF17" s="71"/>
      <c r="DG17" s="71"/>
      <c r="DH17" s="72"/>
      <c r="DI17" s="3"/>
      <c r="DJ17" s="3"/>
      <c r="DK17" s="3"/>
      <c r="DL17" s="3"/>
      <c r="DM17" s="3"/>
    </row>
    <row r="18" spans="1:117" ht="150" customHeight="1" x14ac:dyDescent="0.25">
      <c r="B18" s="125"/>
      <c r="C18" s="65" t="s">
        <v>139</v>
      </c>
      <c r="D18" s="20">
        <v>20</v>
      </c>
      <c r="E18" s="20">
        <v>5</v>
      </c>
      <c r="F18" s="20">
        <v>7</v>
      </c>
      <c r="G18" s="20">
        <v>0</v>
      </c>
      <c r="H18" s="20">
        <v>0</v>
      </c>
      <c r="I18" s="98">
        <f>(($D18/(SUM($D$15:$D$33)))*($I$9))-H18</f>
        <v>42.533333333333324</v>
      </c>
      <c r="J18" s="99">
        <v>6</v>
      </c>
      <c r="K18" s="99">
        <v>0</v>
      </c>
      <c r="L18" s="99"/>
      <c r="M18" s="99">
        <v>16</v>
      </c>
      <c r="N18" s="99">
        <v>0</v>
      </c>
      <c r="O18" s="99">
        <v>0</v>
      </c>
      <c r="P18" s="99">
        <v>0</v>
      </c>
      <c r="Q18" s="99">
        <f>(I18-(SUM(J18:P18)))/2</f>
        <v>10.266666666666662</v>
      </c>
      <c r="R18" s="100">
        <f>(I18-(SUM(J18:P18)))/2</f>
        <v>10.266666666666662</v>
      </c>
      <c r="S18" s="37" t="s">
        <v>140</v>
      </c>
      <c r="T18" s="112" t="s">
        <v>141</v>
      </c>
      <c r="U18" s="95" t="s">
        <v>134</v>
      </c>
      <c r="V18" s="80"/>
      <c r="W18" s="72"/>
      <c r="X18" s="72"/>
      <c r="Y18" s="70"/>
      <c r="Z18" s="72"/>
      <c r="AA18" s="72"/>
      <c r="AB18" s="68"/>
      <c r="AC18" s="67"/>
      <c r="AD18" s="68"/>
      <c r="AE18" s="67"/>
      <c r="AF18" s="69"/>
      <c r="AG18" s="70"/>
      <c r="AH18" s="71"/>
      <c r="AI18" s="74"/>
      <c r="AJ18" s="74"/>
      <c r="AK18" s="74"/>
      <c r="AL18" s="74"/>
      <c r="AM18" s="73"/>
      <c r="AN18" s="73"/>
      <c r="AO18" s="73"/>
      <c r="AP18" s="74"/>
      <c r="AQ18" s="67"/>
      <c r="AR18" s="67"/>
      <c r="AS18" s="70"/>
      <c r="AT18" s="71"/>
      <c r="AU18" s="71"/>
      <c r="AV18" s="71"/>
      <c r="AW18" s="71"/>
      <c r="AX18" s="71"/>
      <c r="AY18" s="71"/>
      <c r="AZ18" s="74"/>
      <c r="BA18" s="74"/>
      <c r="BB18" s="74"/>
      <c r="BC18" s="71"/>
      <c r="BD18" s="71"/>
      <c r="BE18" s="70"/>
      <c r="BF18" s="70"/>
      <c r="BG18" s="72"/>
      <c r="BH18" s="72"/>
      <c r="BI18" s="70"/>
      <c r="BJ18" s="72"/>
      <c r="BK18" s="70"/>
      <c r="BL18" s="74"/>
      <c r="BM18" s="74"/>
      <c r="BN18" s="74"/>
      <c r="BO18" s="74"/>
      <c r="BP18" s="74"/>
      <c r="BQ18" s="74"/>
      <c r="BR18" s="67"/>
      <c r="BS18" s="67"/>
      <c r="BT18" s="67"/>
      <c r="BU18" s="67"/>
      <c r="BV18" s="67"/>
      <c r="BW18" s="67"/>
      <c r="BX18" s="74"/>
      <c r="BY18" s="74"/>
      <c r="BZ18" s="74"/>
      <c r="CA18" s="74"/>
      <c r="CB18" s="74"/>
      <c r="CC18" s="74"/>
      <c r="CD18" s="74"/>
      <c r="CE18" s="74"/>
      <c r="CF18" s="74"/>
      <c r="CG18" s="74"/>
      <c r="CH18" s="71"/>
      <c r="CI18" s="71"/>
      <c r="CJ18" s="71"/>
      <c r="CK18" s="71"/>
      <c r="CL18" s="71"/>
      <c r="CM18" s="71"/>
      <c r="CN18" s="71"/>
      <c r="CO18" s="71"/>
      <c r="CP18" s="71"/>
      <c r="CQ18" s="71"/>
      <c r="CR18" s="71"/>
      <c r="CS18" s="74"/>
      <c r="CT18" s="74"/>
      <c r="CU18" s="74"/>
      <c r="CV18" s="74"/>
      <c r="CW18" s="70"/>
      <c r="CX18" s="74"/>
      <c r="CY18" s="74"/>
      <c r="CZ18" s="74"/>
      <c r="DA18" s="74"/>
      <c r="DB18" s="74"/>
      <c r="DC18" s="74"/>
      <c r="DD18" s="71"/>
      <c r="DE18" s="72"/>
      <c r="DF18" s="71"/>
      <c r="DG18" s="69"/>
      <c r="DH18" s="72"/>
      <c r="DI18" s="3"/>
      <c r="DJ18" s="3"/>
      <c r="DK18" s="3"/>
      <c r="DL18" s="3"/>
      <c r="DM18" s="3"/>
    </row>
    <row r="19" spans="1:117" ht="150" customHeight="1" x14ac:dyDescent="0.25">
      <c r="B19" s="125"/>
      <c r="C19" s="65" t="s">
        <v>142</v>
      </c>
      <c r="D19" s="20">
        <v>20</v>
      </c>
      <c r="E19" s="20">
        <v>5</v>
      </c>
      <c r="F19" s="20">
        <v>7</v>
      </c>
      <c r="G19" s="20">
        <v>0</v>
      </c>
      <c r="H19" s="20">
        <v>0</v>
      </c>
      <c r="I19" s="98">
        <f>(($D19/(SUM($D$15:$D$33)))*($I$9))-H19</f>
        <v>42.533333333333324</v>
      </c>
      <c r="J19" s="99">
        <v>6</v>
      </c>
      <c r="K19" s="99">
        <v>0</v>
      </c>
      <c r="L19" s="99"/>
      <c r="M19" s="99">
        <v>16</v>
      </c>
      <c r="N19" s="99">
        <v>0</v>
      </c>
      <c r="O19" s="99">
        <v>0</v>
      </c>
      <c r="P19" s="99">
        <v>0</v>
      </c>
      <c r="Q19" s="99">
        <f>(I19-(SUM(J19:P19)))/2</f>
        <v>10.266666666666662</v>
      </c>
      <c r="R19" s="100">
        <f>(I19-(SUM(J19:P19)))/2</f>
        <v>10.266666666666662</v>
      </c>
      <c r="S19" s="37" t="s">
        <v>143</v>
      </c>
      <c r="T19" s="112" t="s">
        <v>144</v>
      </c>
      <c r="U19" s="95" t="s">
        <v>134</v>
      </c>
      <c r="V19" s="80"/>
      <c r="W19" s="73"/>
      <c r="X19" s="73"/>
      <c r="Y19" s="74"/>
      <c r="Z19" s="73"/>
      <c r="AA19" s="70"/>
      <c r="AB19" s="71"/>
      <c r="AC19" s="71"/>
      <c r="AD19" s="71"/>
      <c r="AE19" s="71"/>
      <c r="AF19" s="74"/>
      <c r="AG19" s="74"/>
      <c r="AH19" s="71"/>
      <c r="AI19" s="74"/>
      <c r="AJ19" s="74"/>
      <c r="AK19" s="74"/>
      <c r="AL19" s="74"/>
      <c r="AM19" s="74"/>
      <c r="AN19" s="74"/>
      <c r="AO19" s="70"/>
      <c r="AP19" s="70"/>
      <c r="AQ19" s="70"/>
      <c r="AR19" s="70"/>
      <c r="AS19" s="70"/>
      <c r="AT19" s="71"/>
      <c r="AU19" s="71"/>
      <c r="AV19" s="71"/>
      <c r="AW19" s="71"/>
      <c r="AX19" s="70"/>
      <c r="AY19" s="70"/>
      <c r="AZ19" s="71"/>
      <c r="BA19" s="74"/>
      <c r="BB19" s="74"/>
      <c r="BC19" s="67"/>
      <c r="BD19" s="68"/>
      <c r="BE19" s="69"/>
      <c r="BF19" s="69"/>
      <c r="BG19" s="69"/>
      <c r="BH19" s="72"/>
      <c r="BI19" s="69"/>
      <c r="BJ19" s="69"/>
      <c r="BK19" s="69"/>
      <c r="BL19" s="73"/>
      <c r="BM19" s="69"/>
      <c r="BN19" s="73"/>
      <c r="BO19" s="73"/>
      <c r="BP19" s="73"/>
      <c r="BQ19" s="73"/>
      <c r="BR19" s="73"/>
      <c r="BS19" s="73"/>
      <c r="BT19" s="73"/>
      <c r="BU19" s="73"/>
      <c r="BV19" s="73"/>
      <c r="BW19" s="73"/>
      <c r="BX19" s="73"/>
      <c r="BY19" s="73"/>
      <c r="BZ19" s="73"/>
      <c r="CA19" s="73"/>
      <c r="CB19" s="73"/>
      <c r="CC19" s="72"/>
      <c r="CD19" s="73"/>
      <c r="CE19" s="73"/>
      <c r="CF19" s="73"/>
      <c r="CG19" s="73"/>
      <c r="CH19" s="72"/>
      <c r="CI19" s="72"/>
      <c r="CJ19" s="72"/>
      <c r="CK19" s="72"/>
      <c r="CL19" s="72"/>
      <c r="CM19" s="69"/>
      <c r="CN19" s="69"/>
      <c r="CO19" s="69"/>
      <c r="CP19" s="69"/>
      <c r="CQ19" s="69"/>
      <c r="CR19" s="69"/>
      <c r="CS19" s="73"/>
      <c r="CT19" s="73"/>
      <c r="CU19" s="72"/>
      <c r="CV19" s="72"/>
      <c r="CW19" s="72"/>
      <c r="CX19" s="72"/>
      <c r="CY19" s="73"/>
      <c r="CZ19" s="73"/>
      <c r="DA19" s="73"/>
      <c r="DB19" s="73"/>
      <c r="DC19" s="74"/>
      <c r="DD19" s="69"/>
      <c r="DE19" s="71"/>
      <c r="DF19" s="71"/>
      <c r="DG19" s="71"/>
      <c r="DH19" s="70"/>
      <c r="DI19" s="3"/>
      <c r="DJ19" s="3"/>
      <c r="DK19" s="3"/>
      <c r="DL19" s="3"/>
      <c r="DM19" s="3"/>
    </row>
    <row r="20" spans="1:117" ht="30" customHeight="1" x14ac:dyDescent="0.25">
      <c r="B20" s="3"/>
      <c r="C20" s="85"/>
      <c r="D20" s="21"/>
      <c r="E20" s="21"/>
      <c r="F20" s="21"/>
      <c r="G20" s="21"/>
      <c r="H20" s="21"/>
      <c r="I20" s="101"/>
      <c r="J20" s="101"/>
      <c r="K20" s="101"/>
      <c r="L20" s="101"/>
      <c r="M20" s="101"/>
      <c r="N20" s="101"/>
      <c r="O20" s="101"/>
      <c r="P20" s="101"/>
      <c r="Q20" s="101"/>
      <c r="R20" s="102"/>
      <c r="S20" s="93" t="s">
        <v>123</v>
      </c>
      <c r="T20" s="93" t="s">
        <v>124</v>
      </c>
      <c r="U20" s="93" t="s">
        <v>125</v>
      </c>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3"/>
      <c r="DJ20" s="3"/>
      <c r="DK20" s="3"/>
      <c r="DL20" s="3"/>
      <c r="DM20" s="3"/>
    </row>
    <row r="21" spans="1:117" ht="225" x14ac:dyDescent="0.25">
      <c r="B21" s="125" t="s">
        <v>145</v>
      </c>
      <c r="C21" s="65" t="s">
        <v>146</v>
      </c>
      <c r="D21" s="20">
        <v>40</v>
      </c>
      <c r="E21" s="20">
        <v>9</v>
      </c>
      <c r="F21" s="20">
        <v>13</v>
      </c>
      <c r="G21" s="20">
        <v>0</v>
      </c>
      <c r="H21" s="20">
        <v>0</v>
      </c>
      <c r="I21" s="98">
        <f>(($D21/(SUM($D$15:$D$33)))*($I$9))-H21</f>
        <v>85.066666666666649</v>
      </c>
      <c r="J21" s="99">
        <v>15</v>
      </c>
      <c r="K21" s="99">
        <v>0</v>
      </c>
      <c r="L21" s="99"/>
      <c r="M21" s="99">
        <v>0</v>
      </c>
      <c r="N21" s="99">
        <v>0</v>
      </c>
      <c r="O21" s="99">
        <v>0</v>
      </c>
      <c r="P21" s="99"/>
      <c r="Q21" s="99">
        <f>(I21-(SUM(J21:P21)))/2</f>
        <v>35.033333333333324</v>
      </c>
      <c r="R21" s="100">
        <f>(I21-(SUM(J21:P21)))/2</f>
        <v>35.033333333333324</v>
      </c>
      <c r="S21" s="107" t="s">
        <v>147</v>
      </c>
      <c r="T21" s="94" t="s">
        <v>148</v>
      </c>
      <c r="U21" s="96" t="s">
        <v>149</v>
      </c>
      <c r="V21" s="82"/>
      <c r="W21" s="69"/>
      <c r="X21" s="69"/>
      <c r="Y21" s="69"/>
      <c r="Z21" s="69"/>
      <c r="AA21" s="71"/>
      <c r="AB21" s="69"/>
      <c r="AC21" s="71"/>
      <c r="AD21" s="71"/>
      <c r="AE21" s="70"/>
      <c r="AF21" s="72"/>
      <c r="AG21" s="72"/>
      <c r="AH21" s="70"/>
      <c r="AI21" s="75"/>
      <c r="AJ21" s="76"/>
      <c r="AK21" s="76"/>
      <c r="AL21" s="75"/>
      <c r="AM21" s="76"/>
      <c r="AN21" s="76"/>
      <c r="AO21" s="76"/>
      <c r="AP21" s="75"/>
      <c r="AQ21" s="70"/>
      <c r="AR21" s="72"/>
      <c r="AS21" s="72"/>
      <c r="AT21" s="72"/>
      <c r="AU21" s="70"/>
      <c r="AV21" s="70"/>
      <c r="AW21" s="70"/>
      <c r="AX21" s="70"/>
      <c r="AY21" s="70"/>
      <c r="AZ21" s="70"/>
      <c r="BA21" s="70"/>
      <c r="BB21" s="70"/>
      <c r="BC21" s="70"/>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68"/>
      <c r="CW21" s="68"/>
      <c r="CX21" s="68"/>
      <c r="CY21" s="72"/>
      <c r="CZ21" s="72"/>
      <c r="DA21" s="72"/>
      <c r="DB21" s="68"/>
      <c r="DC21" s="67"/>
      <c r="DD21" s="70"/>
      <c r="DE21" s="70"/>
      <c r="DF21" s="72"/>
      <c r="DG21" s="72"/>
      <c r="DH21" s="72"/>
      <c r="DI21" s="3"/>
      <c r="DJ21" s="3"/>
      <c r="DK21" s="3"/>
      <c r="DL21" s="3"/>
      <c r="DM21" s="3"/>
    </row>
    <row r="22" spans="1:117" ht="30.75" customHeight="1" x14ac:dyDescent="0.25">
      <c r="B22" s="125"/>
      <c r="C22" s="105" t="s">
        <v>150</v>
      </c>
      <c r="D22" s="20"/>
      <c r="E22" s="20"/>
      <c r="F22" s="20"/>
      <c r="G22" s="20">
        <v>0</v>
      </c>
      <c r="H22" s="20">
        <v>0</v>
      </c>
      <c r="I22" s="98">
        <v>600</v>
      </c>
      <c r="J22" s="99"/>
      <c r="K22" s="99"/>
      <c r="L22" s="99"/>
      <c r="M22" s="99"/>
      <c r="N22" s="99"/>
      <c r="O22" s="99"/>
      <c r="P22" s="105">
        <f>100*6</f>
        <v>600</v>
      </c>
      <c r="Q22" s="99"/>
      <c r="R22" s="100"/>
      <c r="S22" s="39"/>
      <c r="T22" s="90"/>
      <c r="U22" s="90"/>
      <c r="V22" s="82"/>
      <c r="W22" s="69"/>
      <c r="X22" s="69"/>
      <c r="Y22" s="69"/>
      <c r="Z22" s="69"/>
      <c r="AA22" s="71"/>
      <c r="AB22" s="69"/>
      <c r="AC22" s="71"/>
      <c r="AD22" s="71"/>
      <c r="AE22" s="70"/>
      <c r="AF22" s="72"/>
      <c r="AG22" s="72"/>
      <c r="AH22" s="70"/>
      <c r="AI22" s="72"/>
      <c r="AJ22" s="72"/>
      <c r="AK22" s="72"/>
      <c r="AL22" s="70"/>
      <c r="AM22" s="72"/>
      <c r="AN22" s="72"/>
      <c r="AO22" s="72"/>
      <c r="AP22" s="72"/>
      <c r="AQ22" s="70"/>
      <c r="AR22" s="70"/>
      <c r="AS22" s="70"/>
      <c r="AT22" s="70"/>
      <c r="AU22" s="70"/>
      <c r="AV22" s="70"/>
      <c r="AW22" s="70"/>
      <c r="AX22" s="70"/>
      <c r="AY22" s="70"/>
      <c r="AZ22" s="70"/>
      <c r="BA22" s="70"/>
      <c r="BB22" s="70"/>
      <c r="BC22" s="70"/>
      <c r="BD22" s="70"/>
      <c r="BE22" s="70"/>
      <c r="BF22" s="72"/>
      <c r="BG22" s="72"/>
      <c r="BH22" s="70"/>
      <c r="BI22" s="72"/>
      <c r="BJ22" s="70"/>
      <c r="BK22" s="72"/>
      <c r="BL22" s="72"/>
      <c r="BM22" s="70"/>
      <c r="BN22" s="70"/>
      <c r="BO22" s="70"/>
      <c r="BP22" s="70"/>
      <c r="BQ22" s="72"/>
      <c r="BR22" s="70"/>
      <c r="BS22" s="70"/>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67"/>
      <c r="CW22" s="67"/>
      <c r="CX22" s="67"/>
      <c r="CY22" s="70"/>
      <c r="CZ22" s="70"/>
      <c r="DA22" s="70"/>
      <c r="DB22" s="67"/>
      <c r="DC22" s="68"/>
      <c r="DD22" s="70"/>
      <c r="DE22" s="72"/>
      <c r="DF22" s="72"/>
      <c r="DG22" s="70"/>
      <c r="DH22" s="72"/>
      <c r="DI22" s="3"/>
      <c r="DJ22" s="3"/>
      <c r="DK22" s="3"/>
      <c r="DL22" s="3"/>
      <c r="DM22" s="3"/>
    </row>
    <row r="23" spans="1:117" ht="150" x14ac:dyDescent="0.25">
      <c r="B23" s="125"/>
      <c r="C23" s="65" t="s">
        <v>151</v>
      </c>
      <c r="D23" s="20">
        <v>20</v>
      </c>
      <c r="E23" s="20">
        <v>13</v>
      </c>
      <c r="F23" s="20">
        <v>14</v>
      </c>
      <c r="G23" s="20">
        <v>0</v>
      </c>
      <c r="H23" s="20">
        <v>0</v>
      </c>
      <c r="I23" s="98">
        <f>(($D23/(SUM($D$15:$D$33)))*($I$9))-H23</f>
        <v>42.533333333333324</v>
      </c>
      <c r="J23" s="99">
        <v>9</v>
      </c>
      <c r="K23" s="99">
        <v>0</v>
      </c>
      <c r="L23" s="99"/>
      <c r="M23" s="99">
        <v>15</v>
      </c>
      <c r="N23" s="99">
        <v>0</v>
      </c>
      <c r="O23" s="99">
        <v>0</v>
      </c>
      <c r="P23" s="99"/>
      <c r="Q23" s="99">
        <f>(I23-(SUM(J23:P23)))/2</f>
        <v>9.2666666666666622</v>
      </c>
      <c r="R23" s="100">
        <f>(I23-(SUM(J23:P23)))/2</f>
        <v>9.2666666666666622</v>
      </c>
      <c r="S23" s="37" t="s">
        <v>152</v>
      </c>
      <c r="T23" s="88" t="s">
        <v>153</v>
      </c>
      <c r="U23" s="89" t="s">
        <v>149</v>
      </c>
      <c r="V23" s="83"/>
      <c r="W23" s="68"/>
      <c r="X23" s="74"/>
      <c r="Y23" s="74"/>
      <c r="Z23" s="73"/>
      <c r="AA23" s="68"/>
      <c r="AB23" s="73"/>
      <c r="AC23" s="72"/>
      <c r="AD23" s="74"/>
      <c r="AE23" s="72"/>
      <c r="AF23" s="74"/>
      <c r="AG23" s="70"/>
      <c r="AH23" s="74"/>
      <c r="AI23" s="68"/>
      <c r="AJ23" s="67"/>
      <c r="AK23" s="68"/>
      <c r="AL23" s="67"/>
      <c r="AM23" s="67"/>
      <c r="AN23" s="67"/>
      <c r="AO23" s="67"/>
      <c r="AP23" s="67"/>
      <c r="AQ23" s="70"/>
      <c r="AR23" s="70"/>
      <c r="AS23" s="70"/>
      <c r="AT23" s="71"/>
      <c r="AU23" s="71"/>
      <c r="AV23" s="71"/>
      <c r="AW23" s="71"/>
      <c r="AX23" s="74"/>
      <c r="AY23" s="74"/>
      <c r="AZ23" s="74"/>
      <c r="BA23" s="74"/>
      <c r="BB23" s="74"/>
      <c r="BC23" s="71"/>
      <c r="BD23" s="74"/>
      <c r="BE23" s="71"/>
      <c r="BF23" s="67"/>
      <c r="BG23" s="71"/>
      <c r="BH23" s="71"/>
      <c r="BI23" s="71"/>
      <c r="BJ23" s="69"/>
      <c r="BK23" s="71"/>
      <c r="BL23" s="70"/>
      <c r="BM23" s="72"/>
      <c r="BN23" s="72"/>
      <c r="BO23" s="70"/>
      <c r="BP23" s="70"/>
      <c r="BQ23" s="70"/>
      <c r="BR23" s="70"/>
      <c r="BS23" s="70"/>
      <c r="BT23" s="70"/>
      <c r="BU23" s="70"/>
      <c r="BV23" s="70"/>
      <c r="BW23" s="70"/>
      <c r="BX23" s="74"/>
      <c r="BY23" s="74"/>
      <c r="BZ23" s="74"/>
      <c r="CA23" s="74"/>
      <c r="CB23" s="74"/>
      <c r="CC23" s="74"/>
      <c r="CD23" s="70"/>
      <c r="CE23" s="74"/>
      <c r="CF23" s="74"/>
      <c r="CG23" s="74"/>
      <c r="CH23" s="74"/>
      <c r="CI23" s="74"/>
      <c r="CJ23" s="74"/>
      <c r="CK23" s="74"/>
      <c r="CL23" s="74"/>
      <c r="CM23" s="74"/>
      <c r="CN23" s="74"/>
      <c r="CO23" s="70"/>
      <c r="CP23" s="74"/>
      <c r="CQ23" s="74"/>
      <c r="CR23" s="74"/>
      <c r="CS23" s="74"/>
      <c r="CT23" s="74"/>
      <c r="CU23" s="74"/>
      <c r="CV23" s="74"/>
      <c r="CW23" s="70"/>
      <c r="CX23" s="74"/>
      <c r="CY23" s="74"/>
      <c r="CZ23" s="74"/>
      <c r="DA23" s="74"/>
      <c r="DB23" s="74"/>
      <c r="DC23" s="74"/>
      <c r="DD23" s="71"/>
      <c r="DE23" s="69"/>
      <c r="DF23" s="71"/>
      <c r="DG23" s="71"/>
      <c r="DH23" s="70"/>
      <c r="DI23" s="3"/>
      <c r="DJ23" s="3"/>
      <c r="DK23" s="3"/>
      <c r="DL23" s="3"/>
      <c r="DM23" s="3"/>
    </row>
    <row r="24" spans="1:117" ht="135" x14ac:dyDescent="0.25">
      <c r="B24" s="125"/>
      <c r="C24" s="65" t="s">
        <v>154</v>
      </c>
      <c r="D24" s="20">
        <v>20</v>
      </c>
      <c r="E24" s="20">
        <v>13</v>
      </c>
      <c r="F24" s="20">
        <v>14</v>
      </c>
      <c r="G24" s="20">
        <v>0</v>
      </c>
      <c r="H24" s="20">
        <v>0</v>
      </c>
      <c r="I24" s="98">
        <f>(($D24/(SUM($D$15:$D$33)))*($I$9))-H24</f>
        <v>42.533333333333324</v>
      </c>
      <c r="J24" s="99">
        <v>9</v>
      </c>
      <c r="K24" s="99">
        <v>0</v>
      </c>
      <c r="L24" s="99"/>
      <c r="M24" s="99">
        <v>15</v>
      </c>
      <c r="N24" s="99">
        <v>0</v>
      </c>
      <c r="O24" s="99">
        <v>0</v>
      </c>
      <c r="P24" s="99"/>
      <c r="Q24" s="99">
        <f>(I24-(SUM(J24:P24)))/2</f>
        <v>9.2666666666666622</v>
      </c>
      <c r="R24" s="100">
        <f>(I24-(SUM(J24:P24)))/2</f>
        <v>9.2666666666666622</v>
      </c>
      <c r="S24" s="37" t="s">
        <v>155</v>
      </c>
      <c r="T24" s="88" t="s">
        <v>156</v>
      </c>
      <c r="U24" s="89" t="s">
        <v>134</v>
      </c>
      <c r="V24" s="69"/>
      <c r="W24" s="69"/>
      <c r="X24" s="71"/>
      <c r="Y24" s="71"/>
      <c r="Z24" s="71"/>
      <c r="AA24" s="69"/>
      <c r="AB24" s="69"/>
      <c r="AC24" s="69"/>
      <c r="AD24" s="71"/>
      <c r="AE24" s="72"/>
      <c r="AF24" s="70"/>
      <c r="AG24" s="70"/>
      <c r="AH24" s="67"/>
      <c r="AI24" s="71"/>
      <c r="AJ24" s="71"/>
      <c r="AK24" s="69"/>
      <c r="AL24" s="71"/>
      <c r="AM24" s="71"/>
      <c r="AN24" s="71"/>
      <c r="AO24" s="70"/>
      <c r="AP24" s="67"/>
      <c r="AQ24" s="70"/>
      <c r="AR24" s="72"/>
      <c r="AS24" s="72"/>
      <c r="AT24" s="72"/>
      <c r="AU24" s="70"/>
      <c r="AV24" s="70"/>
      <c r="AW24" s="70"/>
      <c r="AX24" s="67"/>
      <c r="AY24" s="67"/>
      <c r="AZ24" s="71"/>
      <c r="BA24" s="71"/>
      <c r="BB24" s="74"/>
      <c r="BC24" s="74"/>
      <c r="BD24" s="73"/>
      <c r="BE24" s="70"/>
      <c r="BF24" s="70"/>
      <c r="BG24" s="70"/>
      <c r="BH24" s="70"/>
      <c r="BI24" s="70"/>
      <c r="BJ24" s="72"/>
      <c r="BK24" s="70"/>
      <c r="BL24" s="70"/>
      <c r="BM24" s="72"/>
      <c r="BN24" s="72"/>
      <c r="BO24" s="70"/>
      <c r="BP24" s="70"/>
      <c r="BQ24" s="70"/>
      <c r="BR24" s="74"/>
      <c r="BS24" s="74"/>
      <c r="BT24" s="74"/>
      <c r="BU24" s="74"/>
      <c r="BV24" s="74"/>
      <c r="BW24" s="74"/>
      <c r="BX24" s="74"/>
      <c r="BY24" s="74"/>
      <c r="BZ24" s="74"/>
      <c r="CA24" s="74"/>
      <c r="CB24" s="74"/>
      <c r="CC24" s="74"/>
      <c r="CD24" s="70"/>
      <c r="CE24" s="74"/>
      <c r="CF24" s="74"/>
      <c r="CG24" s="74"/>
      <c r="CH24" s="70"/>
      <c r="CI24" s="70"/>
      <c r="CJ24" s="70"/>
      <c r="CK24" s="74"/>
      <c r="CL24" s="74"/>
      <c r="CM24" s="71"/>
      <c r="CN24" s="71"/>
      <c r="CO24" s="71"/>
      <c r="CP24" s="71"/>
      <c r="CQ24" s="71"/>
      <c r="CR24" s="71"/>
      <c r="CS24" s="70"/>
      <c r="CT24" s="70"/>
      <c r="CU24" s="70"/>
      <c r="CV24" s="74"/>
      <c r="CW24" s="70"/>
      <c r="CX24" s="74"/>
      <c r="CY24" s="74"/>
      <c r="CZ24" s="74"/>
      <c r="DA24" s="74"/>
      <c r="DB24" s="74"/>
      <c r="DC24" s="74"/>
      <c r="DD24" s="71"/>
      <c r="DE24" s="71"/>
      <c r="DF24" s="71"/>
      <c r="DG24" s="71"/>
      <c r="DH24" s="70"/>
      <c r="DI24" s="3"/>
      <c r="DJ24" s="3"/>
      <c r="DK24" s="3"/>
      <c r="DL24" s="3"/>
      <c r="DM24" s="3"/>
    </row>
    <row r="25" spans="1:117" ht="165" x14ac:dyDescent="0.25">
      <c r="B25" s="125"/>
      <c r="C25" s="65" t="s">
        <v>157</v>
      </c>
      <c r="D25" s="20">
        <v>20</v>
      </c>
      <c r="E25" s="20">
        <v>15</v>
      </c>
      <c r="F25" s="20">
        <v>17</v>
      </c>
      <c r="G25" s="20" t="s">
        <v>158</v>
      </c>
      <c r="H25" s="20">
        <v>0</v>
      </c>
      <c r="I25" s="98">
        <f>(($D25/(SUM($D$15:$D$33)))*($I$9))-H25</f>
        <v>42.533333333333324</v>
      </c>
      <c r="J25" s="99">
        <v>9</v>
      </c>
      <c r="K25" s="99">
        <v>0</v>
      </c>
      <c r="L25" s="99"/>
      <c r="M25" s="99">
        <v>15</v>
      </c>
      <c r="N25" s="99">
        <v>0</v>
      </c>
      <c r="O25" s="99">
        <v>0</v>
      </c>
      <c r="P25" s="99"/>
      <c r="Q25" s="99">
        <f>(I25-(SUM(J25:P25)))/2</f>
        <v>9.2666666666666622</v>
      </c>
      <c r="R25" s="100">
        <f>(I25-(SUM(J25:P25)))/2</f>
        <v>9.2666666666666622</v>
      </c>
      <c r="S25" s="37" t="s">
        <v>159</v>
      </c>
      <c r="T25" s="88" t="s">
        <v>160</v>
      </c>
      <c r="U25" s="89" t="s">
        <v>134</v>
      </c>
      <c r="V25" s="79"/>
      <c r="W25" s="73"/>
      <c r="X25" s="73"/>
      <c r="Y25" s="73"/>
      <c r="Z25" s="74"/>
      <c r="AA25" s="73"/>
      <c r="AB25" s="74"/>
      <c r="AC25" s="68"/>
      <c r="AD25" s="68"/>
      <c r="AE25" s="68"/>
      <c r="AF25" s="68"/>
      <c r="AG25" s="72"/>
      <c r="AH25" s="68"/>
      <c r="AI25" s="69"/>
      <c r="AJ25" s="69"/>
      <c r="AK25" s="69"/>
      <c r="AL25" s="69"/>
      <c r="AM25" s="69"/>
      <c r="AN25" s="69"/>
      <c r="AO25" s="69"/>
      <c r="AP25" s="69"/>
      <c r="AQ25" s="72"/>
      <c r="AR25" s="72"/>
      <c r="AS25" s="72"/>
      <c r="AT25" s="72"/>
      <c r="AU25" s="72"/>
      <c r="AV25" s="72"/>
      <c r="AW25" s="72"/>
      <c r="AX25" s="73"/>
      <c r="AY25" s="73"/>
      <c r="AZ25" s="69"/>
      <c r="BA25" s="69"/>
      <c r="BB25" s="73"/>
      <c r="BC25" s="73"/>
      <c r="BD25" s="74"/>
      <c r="BE25" s="71"/>
      <c r="BF25" s="71"/>
      <c r="BG25" s="69"/>
      <c r="BH25" s="71"/>
      <c r="BI25" s="71"/>
      <c r="BJ25" s="71"/>
      <c r="BK25" s="71"/>
      <c r="BL25" s="70"/>
      <c r="BM25" s="70"/>
      <c r="BN25" s="70"/>
      <c r="BO25" s="72"/>
      <c r="BP25" s="70"/>
      <c r="BQ25" s="70"/>
      <c r="BR25" s="72"/>
      <c r="BS25" s="70"/>
      <c r="BT25" s="70"/>
      <c r="BU25" s="70"/>
      <c r="BV25" s="70"/>
      <c r="BW25" s="70"/>
      <c r="BX25" s="74"/>
      <c r="BY25" s="74"/>
      <c r="BZ25" s="74"/>
      <c r="CA25" s="74"/>
      <c r="CB25" s="74"/>
      <c r="CC25" s="74"/>
      <c r="CD25" s="74"/>
      <c r="CE25" s="74"/>
      <c r="CF25" s="74"/>
      <c r="CG25" s="74"/>
      <c r="CH25" s="70"/>
      <c r="CI25" s="74"/>
      <c r="CJ25" s="74"/>
      <c r="CK25" s="74"/>
      <c r="CL25" s="74"/>
      <c r="CM25" s="74"/>
      <c r="CN25" s="74"/>
      <c r="CO25" s="70"/>
      <c r="CP25" s="74"/>
      <c r="CQ25" s="74"/>
      <c r="CR25" s="74"/>
      <c r="CS25" s="74"/>
      <c r="CT25" s="74"/>
      <c r="CU25" s="74"/>
      <c r="CV25" s="74"/>
      <c r="CW25" s="70"/>
      <c r="CX25" s="74"/>
      <c r="CY25" s="74"/>
      <c r="CZ25" s="74"/>
      <c r="DA25" s="74"/>
      <c r="DB25" s="74"/>
      <c r="DC25" s="74"/>
      <c r="DD25" s="71"/>
      <c r="DE25" s="69"/>
      <c r="DF25" s="69"/>
      <c r="DG25" s="69"/>
      <c r="DH25" s="72"/>
      <c r="DI25" s="3"/>
      <c r="DJ25" s="3"/>
      <c r="DK25" s="3"/>
      <c r="DL25" s="3"/>
      <c r="DM25" s="3"/>
    </row>
    <row r="26" spans="1:117" ht="135" x14ac:dyDescent="0.25">
      <c r="A26" s="3"/>
      <c r="B26" s="125"/>
      <c r="C26" s="65" t="s">
        <v>161</v>
      </c>
      <c r="D26" s="20">
        <v>20</v>
      </c>
      <c r="E26" s="20">
        <v>15</v>
      </c>
      <c r="F26" s="20">
        <v>17</v>
      </c>
      <c r="G26" s="20">
        <v>0</v>
      </c>
      <c r="H26" s="20">
        <v>0</v>
      </c>
      <c r="I26" s="98">
        <f>(($D26/(SUM($D$15:$D$33)))*($I$9))-H26</f>
        <v>42.533333333333324</v>
      </c>
      <c r="J26" s="99">
        <v>9</v>
      </c>
      <c r="K26" s="99">
        <v>0</v>
      </c>
      <c r="L26" s="99"/>
      <c r="M26" s="99">
        <v>15</v>
      </c>
      <c r="N26" s="99">
        <v>0</v>
      </c>
      <c r="O26" s="99">
        <v>0</v>
      </c>
      <c r="P26" s="99"/>
      <c r="Q26" s="99">
        <f>(I26-(SUM(J26:P26)))/2</f>
        <v>9.2666666666666622</v>
      </c>
      <c r="R26" s="100">
        <f>(I26-(SUM(J26:P26)))/2</f>
        <v>9.2666666666666622</v>
      </c>
      <c r="S26" s="37" t="s">
        <v>162</v>
      </c>
      <c r="T26" s="88" t="s">
        <v>163</v>
      </c>
      <c r="U26" s="89" t="s">
        <v>134</v>
      </c>
      <c r="V26" s="82"/>
      <c r="W26" s="71"/>
      <c r="X26" s="71"/>
      <c r="Y26" s="71"/>
      <c r="Z26" s="71"/>
      <c r="AA26" s="71"/>
      <c r="AB26" s="69"/>
      <c r="AC26" s="71"/>
      <c r="AD26" s="71"/>
      <c r="AE26" s="70"/>
      <c r="AF26" s="70"/>
      <c r="AG26" s="70"/>
      <c r="AH26" s="67"/>
      <c r="AI26" s="71"/>
      <c r="AJ26" s="71"/>
      <c r="AK26" s="71"/>
      <c r="AL26" s="71"/>
      <c r="AM26" s="71"/>
      <c r="AN26" s="71"/>
      <c r="AO26" s="70"/>
      <c r="AP26" s="67"/>
      <c r="AQ26" s="70"/>
      <c r="AR26" s="70"/>
      <c r="AS26" s="70"/>
      <c r="AT26" s="70"/>
      <c r="AU26" s="70"/>
      <c r="AV26" s="70"/>
      <c r="AW26" s="70"/>
      <c r="AX26" s="67"/>
      <c r="AY26" s="67"/>
      <c r="AZ26" s="71"/>
      <c r="BA26" s="71"/>
      <c r="BB26" s="74"/>
      <c r="BC26" s="74"/>
      <c r="BD26" s="74"/>
      <c r="BE26" s="70"/>
      <c r="BF26" s="70"/>
      <c r="BG26" s="70"/>
      <c r="BH26" s="70"/>
      <c r="BI26" s="70"/>
      <c r="BJ26" s="72"/>
      <c r="BK26" s="70"/>
      <c r="BL26" s="70"/>
      <c r="BM26" s="70"/>
      <c r="BN26" s="70"/>
      <c r="BO26" s="70"/>
      <c r="BP26" s="70"/>
      <c r="BQ26" s="70"/>
      <c r="BR26" s="74"/>
      <c r="BS26" s="74"/>
      <c r="BT26" s="74"/>
      <c r="BU26" s="74"/>
      <c r="BV26" s="74"/>
      <c r="BW26" s="74"/>
      <c r="BX26" s="74"/>
      <c r="BY26" s="74"/>
      <c r="BZ26" s="74"/>
      <c r="CA26" s="74"/>
      <c r="CB26" s="74"/>
      <c r="CC26" s="74"/>
      <c r="CD26" s="70"/>
      <c r="CE26" s="74"/>
      <c r="CF26" s="74"/>
      <c r="CG26" s="74"/>
      <c r="CH26" s="70"/>
      <c r="CI26" s="70"/>
      <c r="CJ26" s="70"/>
      <c r="CK26" s="74"/>
      <c r="CL26" s="74"/>
      <c r="CM26" s="71"/>
      <c r="CN26" s="71"/>
      <c r="CO26" s="71"/>
      <c r="CP26" s="71"/>
      <c r="CQ26" s="71"/>
      <c r="CR26" s="71"/>
      <c r="CS26" s="70"/>
      <c r="CT26" s="70"/>
      <c r="CU26" s="70"/>
      <c r="CV26" s="74"/>
      <c r="CW26" s="70"/>
      <c r="CX26" s="74"/>
      <c r="CY26" s="74"/>
      <c r="CZ26" s="74"/>
      <c r="DA26" s="74"/>
      <c r="DB26" s="74"/>
      <c r="DC26" s="74"/>
      <c r="DD26" s="69"/>
      <c r="DE26" s="71"/>
      <c r="DF26" s="71"/>
      <c r="DG26" s="71"/>
      <c r="DH26" s="70"/>
      <c r="DI26" s="3"/>
      <c r="DJ26" s="3"/>
      <c r="DK26" s="3"/>
      <c r="DL26" s="3"/>
      <c r="DM26" s="3"/>
    </row>
    <row r="27" spans="1:117" ht="21" customHeight="1" x14ac:dyDescent="0.25">
      <c r="A27" s="3"/>
      <c r="B27" s="3"/>
      <c r="C27" s="85"/>
      <c r="D27" s="21"/>
      <c r="E27" s="21"/>
      <c r="F27" s="21"/>
      <c r="G27" s="21"/>
      <c r="H27" s="21"/>
      <c r="I27" s="101"/>
      <c r="J27" s="101"/>
      <c r="K27" s="101"/>
      <c r="L27" s="101"/>
      <c r="M27" s="101"/>
      <c r="N27" s="101"/>
      <c r="O27" s="101"/>
      <c r="P27" s="101"/>
      <c r="Q27" s="101"/>
      <c r="R27" s="102"/>
      <c r="S27" s="40" t="s">
        <v>123</v>
      </c>
      <c r="T27" s="93" t="s">
        <v>124</v>
      </c>
      <c r="U27" s="93" t="s">
        <v>125</v>
      </c>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3"/>
      <c r="DJ27" s="3"/>
      <c r="DK27" s="3"/>
      <c r="DL27" s="3"/>
      <c r="DM27" s="3"/>
    </row>
    <row r="28" spans="1:117" ht="150" x14ac:dyDescent="0.25">
      <c r="A28" s="3"/>
      <c r="B28" s="124" t="s">
        <v>164</v>
      </c>
      <c r="C28" s="65" t="s">
        <v>165</v>
      </c>
      <c r="D28" s="20">
        <v>40</v>
      </c>
      <c r="E28" s="20">
        <v>27</v>
      </c>
      <c r="F28" s="20">
        <v>29</v>
      </c>
      <c r="G28" s="20">
        <v>0</v>
      </c>
      <c r="H28" s="20">
        <v>0</v>
      </c>
      <c r="I28" s="98">
        <f>(($D28/(SUM($D$15:$D$33)))*($I$9))-H28</f>
        <v>85.066666666666649</v>
      </c>
      <c r="J28" s="99">
        <v>15</v>
      </c>
      <c r="K28" s="99">
        <v>0</v>
      </c>
      <c r="L28" s="99">
        <v>0</v>
      </c>
      <c r="M28" s="99">
        <v>0</v>
      </c>
      <c r="N28" s="99">
        <v>0</v>
      </c>
      <c r="O28" s="99">
        <v>0</v>
      </c>
      <c r="P28" s="99"/>
      <c r="Q28" s="99">
        <f>(I28-(SUM(J28:P28)))/2</f>
        <v>35.033333333333324</v>
      </c>
      <c r="R28" s="100">
        <f>(I28-(SUM(J28:P28)))/2</f>
        <v>35.033333333333324</v>
      </c>
      <c r="S28" s="39" t="s">
        <v>166</v>
      </c>
      <c r="T28" s="90" t="s">
        <v>167</v>
      </c>
      <c r="U28" s="90" t="s">
        <v>168</v>
      </c>
      <c r="V28" s="82"/>
      <c r="W28" s="69"/>
      <c r="X28" s="69"/>
      <c r="Y28" s="69"/>
      <c r="Z28" s="69"/>
      <c r="AA28" s="71"/>
      <c r="AB28" s="69"/>
      <c r="AC28" s="71"/>
      <c r="AD28" s="71"/>
      <c r="AE28" s="70"/>
      <c r="AF28" s="72"/>
      <c r="AG28" s="72"/>
      <c r="AH28" s="70"/>
      <c r="AI28" s="72"/>
      <c r="AJ28" s="72"/>
      <c r="AK28" s="72"/>
      <c r="AL28" s="70"/>
      <c r="AM28" s="72"/>
      <c r="AN28" s="72"/>
      <c r="AO28" s="72"/>
      <c r="AP28" s="72"/>
      <c r="AQ28" s="70"/>
      <c r="AR28" s="70"/>
      <c r="AS28" s="70"/>
      <c r="AT28" s="70"/>
      <c r="AU28" s="70"/>
      <c r="AV28" s="70"/>
      <c r="AW28" s="70"/>
      <c r="AX28" s="70"/>
      <c r="AY28" s="70"/>
      <c r="AZ28" s="70"/>
      <c r="BA28" s="70"/>
      <c r="BB28" s="70"/>
      <c r="BC28" s="70"/>
      <c r="BD28" s="70"/>
      <c r="BE28" s="70"/>
      <c r="BF28" s="72"/>
      <c r="BG28" s="72"/>
      <c r="BH28" s="70"/>
      <c r="BI28" s="72"/>
      <c r="BJ28" s="70"/>
      <c r="BK28" s="72"/>
      <c r="BL28" s="72"/>
      <c r="BM28" s="70"/>
      <c r="BN28" s="70"/>
      <c r="BO28" s="70"/>
      <c r="BP28" s="70"/>
      <c r="BQ28" s="72"/>
      <c r="BR28" s="70"/>
      <c r="BS28" s="70"/>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67"/>
      <c r="CW28" s="67"/>
      <c r="CX28" s="67"/>
      <c r="CY28" s="70"/>
      <c r="CZ28" s="70"/>
      <c r="DA28" s="70"/>
      <c r="DB28" s="67"/>
      <c r="DC28" s="68"/>
      <c r="DD28" s="70"/>
      <c r="DE28" s="72"/>
      <c r="DF28" s="72"/>
      <c r="DG28" s="70"/>
      <c r="DH28" s="72"/>
      <c r="DI28" s="3"/>
      <c r="DJ28" s="3"/>
      <c r="DK28" s="3"/>
      <c r="DL28" s="3"/>
      <c r="DM28" s="3"/>
    </row>
    <row r="29" spans="1:117" ht="30.75" customHeight="1" x14ac:dyDescent="0.25">
      <c r="A29" s="3"/>
      <c r="B29" s="124"/>
      <c r="C29" s="105" t="s">
        <v>150</v>
      </c>
      <c r="D29" s="20"/>
      <c r="E29" s="20"/>
      <c r="F29" s="20"/>
      <c r="G29" s="20">
        <v>0</v>
      </c>
      <c r="H29" s="20">
        <v>0</v>
      </c>
      <c r="I29" s="98">
        <v>600</v>
      </c>
      <c r="J29" s="99"/>
      <c r="K29" s="99"/>
      <c r="L29" s="99"/>
      <c r="M29" s="99"/>
      <c r="N29" s="99"/>
      <c r="O29" s="99"/>
      <c r="P29" s="105">
        <f>100*6</f>
        <v>600</v>
      </c>
      <c r="Q29" s="99"/>
      <c r="R29" s="100"/>
      <c r="S29" s="39"/>
      <c r="T29" s="90"/>
      <c r="U29" s="90"/>
      <c r="V29" s="82"/>
      <c r="W29" s="69"/>
      <c r="X29" s="69"/>
      <c r="Y29" s="69"/>
      <c r="Z29" s="69"/>
      <c r="AA29" s="71"/>
      <c r="AB29" s="69"/>
      <c r="AC29" s="71"/>
      <c r="AD29" s="71"/>
      <c r="AE29" s="70"/>
      <c r="AF29" s="72"/>
      <c r="AG29" s="72"/>
      <c r="AH29" s="70"/>
      <c r="AI29" s="72"/>
      <c r="AJ29" s="72"/>
      <c r="AK29" s="72"/>
      <c r="AL29" s="70"/>
      <c r="AM29" s="72"/>
      <c r="AN29" s="72"/>
      <c r="AO29" s="72"/>
      <c r="AP29" s="72"/>
      <c r="AQ29" s="70"/>
      <c r="AR29" s="70"/>
      <c r="AS29" s="70"/>
      <c r="AT29" s="70"/>
      <c r="AU29" s="70"/>
      <c r="AV29" s="70"/>
      <c r="AW29" s="70"/>
      <c r="AX29" s="70"/>
      <c r="AY29" s="70"/>
      <c r="AZ29" s="70"/>
      <c r="BA29" s="70"/>
      <c r="BB29" s="70"/>
      <c r="BC29" s="70"/>
      <c r="BD29" s="70"/>
      <c r="BE29" s="70"/>
      <c r="BF29" s="72"/>
      <c r="BG29" s="72"/>
      <c r="BH29" s="70"/>
      <c r="BI29" s="72"/>
      <c r="BJ29" s="70"/>
      <c r="BK29" s="72"/>
      <c r="BL29" s="72"/>
      <c r="BM29" s="70"/>
      <c r="BN29" s="70"/>
      <c r="BO29" s="70"/>
      <c r="BP29" s="70"/>
      <c r="BQ29" s="72"/>
      <c r="BR29" s="70"/>
      <c r="BS29" s="70"/>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67"/>
      <c r="CW29" s="67"/>
      <c r="CX29" s="67"/>
      <c r="CY29" s="70"/>
      <c r="CZ29" s="70"/>
      <c r="DA29" s="70"/>
      <c r="DB29" s="67"/>
      <c r="DC29" s="68"/>
      <c r="DD29" s="70"/>
      <c r="DE29" s="72"/>
      <c r="DF29" s="72"/>
      <c r="DG29" s="70"/>
      <c r="DH29" s="72"/>
      <c r="DI29" s="3"/>
      <c r="DJ29" s="3"/>
      <c r="DK29" s="3"/>
      <c r="DL29" s="3"/>
      <c r="DM29" s="3"/>
    </row>
    <row r="30" spans="1:117" ht="135" x14ac:dyDescent="0.25">
      <c r="B30" s="124"/>
      <c r="C30" s="65" t="s">
        <v>169</v>
      </c>
      <c r="D30" s="20">
        <v>20</v>
      </c>
      <c r="E30" s="20">
        <v>27</v>
      </c>
      <c r="F30" s="20">
        <v>29</v>
      </c>
      <c r="G30" s="20"/>
      <c r="H30" s="20">
        <v>0</v>
      </c>
      <c r="I30" s="98">
        <f>(($D30/(SUM($D$15:$D$33)))*($I$9))-H30</f>
        <v>42.533333333333324</v>
      </c>
      <c r="J30" s="99">
        <v>0</v>
      </c>
      <c r="K30" s="99">
        <v>0</v>
      </c>
      <c r="L30" s="99">
        <v>0</v>
      </c>
      <c r="M30" s="99">
        <v>18</v>
      </c>
      <c r="N30" s="99">
        <v>0</v>
      </c>
      <c r="O30" s="99">
        <v>0</v>
      </c>
      <c r="P30" s="99"/>
      <c r="Q30" s="99">
        <f>(I30-(SUM(J30:P30)))/2</f>
        <v>12.266666666666662</v>
      </c>
      <c r="R30" s="100">
        <f>(I30-(SUM(J30:P30)))/2</f>
        <v>12.266666666666662</v>
      </c>
      <c r="S30" s="36" t="s">
        <v>170</v>
      </c>
      <c r="T30" s="91" t="s">
        <v>171</v>
      </c>
      <c r="U30" s="92" t="s">
        <v>134</v>
      </c>
      <c r="V30" s="79"/>
      <c r="W30" s="73"/>
      <c r="X30" s="73"/>
      <c r="Y30" s="73"/>
      <c r="Z30" s="67"/>
      <c r="AA30" s="74"/>
      <c r="AB30" s="68"/>
      <c r="AC30" s="68"/>
      <c r="AD30" s="68"/>
      <c r="AE30" s="72"/>
      <c r="AF30" s="71"/>
      <c r="AG30" s="70"/>
      <c r="AH30" s="69"/>
      <c r="AI30" s="68"/>
      <c r="AJ30" s="67"/>
      <c r="AK30" s="68"/>
      <c r="AL30" s="68"/>
      <c r="AM30" s="68"/>
      <c r="AN30" s="68"/>
      <c r="AO30" s="68"/>
      <c r="AP30" s="67"/>
      <c r="AQ30" s="72"/>
      <c r="AR30" s="70"/>
      <c r="AS30" s="70"/>
      <c r="AT30" s="71"/>
      <c r="AU30" s="69"/>
      <c r="AV30" s="72"/>
      <c r="AW30" s="69"/>
      <c r="AX30" s="73"/>
      <c r="AY30" s="73"/>
      <c r="AZ30" s="68"/>
      <c r="BA30" s="73"/>
      <c r="BB30" s="73"/>
      <c r="BC30" s="73"/>
      <c r="BD30" s="73"/>
      <c r="BE30" s="71"/>
      <c r="BF30" s="71"/>
      <c r="BG30" s="69"/>
      <c r="BH30" s="71"/>
      <c r="BI30" s="71"/>
      <c r="BJ30" s="69"/>
      <c r="BK30" s="71"/>
      <c r="BL30" s="70"/>
      <c r="BM30" s="72"/>
      <c r="BN30" s="70"/>
      <c r="BO30" s="72"/>
      <c r="BP30" s="72"/>
      <c r="BQ30" s="70"/>
      <c r="BR30" s="73"/>
      <c r="BS30" s="74"/>
      <c r="BT30" s="70"/>
      <c r="BU30" s="74"/>
      <c r="BV30" s="74"/>
      <c r="BW30" s="74"/>
      <c r="BX30" s="74"/>
      <c r="BY30" s="74"/>
      <c r="BZ30" s="74"/>
      <c r="CA30" s="74"/>
      <c r="CB30" s="74"/>
      <c r="CC30" s="74"/>
      <c r="CD30" s="74"/>
      <c r="CE30" s="74"/>
      <c r="CF30" s="74"/>
      <c r="CG30" s="70"/>
      <c r="CH30" s="67"/>
      <c r="CI30" s="67"/>
      <c r="CJ30" s="67"/>
      <c r="CK30" s="67"/>
      <c r="CL30" s="67"/>
      <c r="CM30" s="74"/>
      <c r="CN30" s="74"/>
      <c r="CO30" s="70"/>
      <c r="CP30" s="74"/>
      <c r="CQ30" s="74"/>
      <c r="CR30" s="74"/>
      <c r="CS30" s="74"/>
      <c r="CT30" s="74"/>
      <c r="CU30" s="74"/>
      <c r="CV30" s="74"/>
      <c r="CW30" s="70"/>
      <c r="CX30" s="74"/>
      <c r="CY30" s="74"/>
      <c r="CZ30" s="74"/>
      <c r="DA30" s="74"/>
      <c r="DB30" s="74"/>
      <c r="DC30" s="73"/>
      <c r="DD30" s="69"/>
      <c r="DE30" s="69"/>
      <c r="DF30" s="69"/>
      <c r="DG30" s="69"/>
      <c r="DH30" s="72"/>
      <c r="DI30" s="3"/>
      <c r="DJ30" s="3"/>
      <c r="DK30" s="3"/>
      <c r="DL30" s="3"/>
      <c r="DM30" s="3"/>
    </row>
    <row r="31" spans="1:117" ht="210" x14ac:dyDescent="0.25">
      <c r="B31" s="124"/>
      <c r="C31" s="86" t="s">
        <v>172</v>
      </c>
      <c r="D31" s="20">
        <v>20</v>
      </c>
      <c r="E31" s="20">
        <v>29</v>
      </c>
      <c r="F31" s="20">
        <v>20</v>
      </c>
      <c r="G31" s="20"/>
      <c r="H31" s="20">
        <v>0</v>
      </c>
      <c r="I31" s="98">
        <f>(($D31/(SUM($D$15:$D$33)))*($I$9))-H31</f>
        <v>42.533333333333324</v>
      </c>
      <c r="J31" s="99">
        <v>9</v>
      </c>
      <c r="K31" s="99">
        <v>0</v>
      </c>
      <c r="L31" s="99">
        <v>0</v>
      </c>
      <c r="M31" s="99">
        <v>15</v>
      </c>
      <c r="N31" s="99">
        <v>0</v>
      </c>
      <c r="O31" s="99">
        <v>0</v>
      </c>
      <c r="P31" s="99"/>
      <c r="Q31" s="99">
        <f>(I31-(SUM(J31:P31)))/2</f>
        <v>9.2666666666666622</v>
      </c>
      <c r="R31" s="100">
        <f>(I31-(SUM(J31:P31)))/2</f>
        <v>9.2666666666666622</v>
      </c>
      <c r="S31" s="111" t="s">
        <v>173</v>
      </c>
      <c r="T31" s="108" t="s">
        <v>174</v>
      </c>
      <c r="U31" s="89" t="s">
        <v>134</v>
      </c>
      <c r="V31" s="78"/>
      <c r="W31" s="73"/>
      <c r="X31" s="73"/>
      <c r="Y31" s="73"/>
      <c r="Z31" s="74"/>
      <c r="AA31" s="74"/>
      <c r="AB31" s="69"/>
      <c r="AC31" s="69"/>
      <c r="AD31" s="71"/>
      <c r="AE31" s="69"/>
      <c r="AF31" s="69"/>
      <c r="AG31" s="71"/>
      <c r="AH31" s="69"/>
      <c r="AI31" s="72"/>
      <c r="AJ31" s="70"/>
      <c r="AK31" s="72"/>
      <c r="AL31" s="72"/>
      <c r="AM31" s="72"/>
      <c r="AN31" s="72"/>
      <c r="AO31" s="72"/>
      <c r="AP31" s="70"/>
      <c r="AQ31" s="69"/>
      <c r="AR31" s="71"/>
      <c r="AS31" s="71"/>
      <c r="AT31" s="70"/>
      <c r="AU31" s="69"/>
      <c r="AV31" s="69"/>
      <c r="AW31" s="72"/>
      <c r="AX31" s="72"/>
      <c r="AY31" s="72"/>
      <c r="AZ31" s="73"/>
      <c r="BA31" s="73"/>
      <c r="BB31" s="68"/>
      <c r="BC31" s="68"/>
      <c r="BD31" s="68"/>
      <c r="BE31" s="71"/>
      <c r="BF31" s="71"/>
      <c r="BG31" s="71"/>
      <c r="BH31" s="70"/>
      <c r="BI31" s="71"/>
      <c r="BJ31" s="69"/>
      <c r="BK31" s="71"/>
      <c r="BL31" s="74"/>
      <c r="BM31" s="73"/>
      <c r="BN31" s="73"/>
      <c r="BO31" s="73"/>
      <c r="BP31" s="73"/>
      <c r="BQ31" s="74"/>
      <c r="BR31" s="73"/>
      <c r="BS31" s="73"/>
      <c r="BT31" s="74"/>
      <c r="BU31" s="67"/>
      <c r="BV31" s="67"/>
      <c r="BW31" s="67"/>
      <c r="BX31" s="74"/>
      <c r="BY31" s="74"/>
      <c r="BZ31" s="74"/>
      <c r="CA31" s="74"/>
      <c r="CB31" s="74"/>
      <c r="CC31" s="74"/>
      <c r="CD31" s="74"/>
      <c r="CE31" s="74"/>
      <c r="CF31" s="74"/>
      <c r="CG31" s="74"/>
      <c r="CH31" s="71"/>
      <c r="CI31" s="71"/>
      <c r="CJ31" s="71"/>
      <c r="CK31" s="71"/>
      <c r="CL31" s="71"/>
      <c r="CM31" s="74"/>
      <c r="CN31" s="70"/>
      <c r="CO31" s="74"/>
      <c r="CP31" s="74"/>
      <c r="CQ31" s="74"/>
      <c r="CR31" s="74"/>
      <c r="CS31" s="74"/>
      <c r="CT31" s="74"/>
      <c r="CU31" s="74"/>
      <c r="CV31" s="74"/>
      <c r="CW31" s="70"/>
      <c r="CX31" s="67"/>
      <c r="CY31" s="74"/>
      <c r="CZ31" s="74"/>
      <c r="DA31" s="74"/>
      <c r="DB31" s="74"/>
      <c r="DC31" s="73"/>
      <c r="DD31" s="69"/>
      <c r="DE31" s="69"/>
      <c r="DF31" s="69"/>
      <c r="DG31" s="69"/>
      <c r="DH31" s="72"/>
      <c r="DI31" s="3"/>
      <c r="DJ31" s="3"/>
      <c r="DK31" s="3"/>
      <c r="DL31" s="3"/>
      <c r="DM31" s="3"/>
    </row>
    <row r="32" spans="1:117" ht="120" x14ac:dyDescent="0.25">
      <c r="B32" s="124"/>
      <c r="C32" s="87" t="s">
        <v>175</v>
      </c>
      <c r="D32" s="20">
        <v>40</v>
      </c>
      <c r="E32" s="20">
        <v>29</v>
      </c>
      <c r="F32" s="20">
        <v>32</v>
      </c>
      <c r="G32" s="20"/>
      <c r="H32" s="20">
        <v>0</v>
      </c>
      <c r="I32" s="98"/>
      <c r="J32" s="103" t="s">
        <v>176</v>
      </c>
      <c r="K32" s="103">
        <v>0</v>
      </c>
      <c r="L32" s="103" t="s">
        <v>158</v>
      </c>
      <c r="M32" s="103" t="s">
        <v>177</v>
      </c>
      <c r="N32" s="103">
        <v>0</v>
      </c>
      <c r="O32" s="103">
        <v>0</v>
      </c>
      <c r="P32" s="103"/>
      <c r="Q32" s="103">
        <f>(I32-(SUM(J32:P32)))/2</f>
        <v>0</v>
      </c>
      <c r="R32" s="104">
        <f>(I32-(SUM(J32:P32)))/2</f>
        <v>0</v>
      </c>
      <c r="S32" s="37" t="s">
        <v>178</v>
      </c>
      <c r="T32" s="88" t="s">
        <v>179</v>
      </c>
      <c r="U32" s="113" t="s">
        <v>180</v>
      </c>
      <c r="V32" s="82"/>
      <c r="W32" s="69"/>
      <c r="X32" s="71"/>
      <c r="Y32" s="71"/>
      <c r="Z32" s="71"/>
      <c r="AA32" s="71"/>
      <c r="AB32" s="69"/>
      <c r="AC32" s="71"/>
      <c r="AD32" s="71"/>
      <c r="AE32" s="70"/>
      <c r="AF32" s="71"/>
      <c r="AG32" s="70"/>
      <c r="AH32" s="70"/>
      <c r="AI32" s="70"/>
      <c r="AJ32" s="70"/>
      <c r="AK32" s="70"/>
      <c r="AL32" s="70"/>
      <c r="AM32" s="70"/>
      <c r="AN32" s="70"/>
      <c r="AO32" s="70"/>
      <c r="AP32" s="70"/>
      <c r="AQ32" s="67"/>
      <c r="AR32" s="67"/>
      <c r="AS32" s="67"/>
      <c r="AT32" s="71"/>
      <c r="AU32" s="71"/>
      <c r="AV32" s="70"/>
      <c r="AW32" s="70"/>
      <c r="AX32" s="70"/>
      <c r="AY32" s="70"/>
      <c r="AZ32" s="71"/>
      <c r="BA32" s="71"/>
      <c r="BB32" s="67"/>
      <c r="BC32" s="67"/>
      <c r="BD32" s="67"/>
      <c r="BE32" s="71"/>
      <c r="BF32" s="71"/>
      <c r="BG32" s="71"/>
      <c r="BH32" s="71"/>
      <c r="BI32" s="71"/>
      <c r="BJ32" s="71"/>
      <c r="BK32" s="71"/>
      <c r="BL32" s="67"/>
      <c r="BM32" s="67"/>
      <c r="BN32" s="67"/>
      <c r="BO32" s="67"/>
      <c r="BP32" s="67"/>
      <c r="BQ32" s="67"/>
      <c r="BR32" s="74"/>
      <c r="BS32" s="67"/>
      <c r="BT32" s="67"/>
      <c r="BU32" s="67"/>
      <c r="BV32" s="67"/>
      <c r="BW32" s="67"/>
      <c r="BX32" s="70"/>
      <c r="BY32" s="70"/>
      <c r="BZ32" s="70"/>
      <c r="CA32" s="70"/>
      <c r="CB32" s="70"/>
      <c r="CC32" s="70"/>
      <c r="CD32" s="70"/>
      <c r="CE32" s="70"/>
      <c r="CF32" s="70"/>
      <c r="CG32" s="70"/>
      <c r="CH32" s="67"/>
      <c r="CI32" s="67"/>
      <c r="CJ32" s="67"/>
      <c r="CK32" s="67"/>
      <c r="CL32" s="67"/>
      <c r="CM32" s="70"/>
      <c r="CN32" s="70"/>
      <c r="CO32" s="70"/>
      <c r="CP32" s="70"/>
      <c r="CQ32" s="70"/>
      <c r="CR32" s="70"/>
      <c r="CS32" s="70"/>
      <c r="CT32" s="70"/>
      <c r="CU32" s="70"/>
      <c r="CV32" s="74"/>
      <c r="CW32" s="70"/>
      <c r="CX32" s="67"/>
      <c r="CY32" s="67"/>
      <c r="CZ32" s="67"/>
      <c r="DA32" s="67"/>
      <c r="DB32" s="67"/>
      <c r="DC32" s="67"/>
      <c r="DD32" s="71"/>
      <c r="DE32" s="69"/>
      <c r="DF32" s="69"/>
      <c r="DG32" s="71"/>
      <c r="DH32" s="72"/>
      <c r="DI32" s="3"/>
      <c r="DJ32" s="3"/>
      <c r="DK32" s="3"/>
      <c r="DL32" s="3"/>
      <c r="DM32" s="3"/>
    </row>
    <row r="33" spans="1:117" ht="54" customHeight="1" x14ac:dyDescent="0.25">
      <c r="B33" s="3"/>
      <c r="C33" s="18"/>
      <c r="D33" s="19"/>
      <c r="E33" s="19"/>
      <c r="F33" s="19"/>
      <c r="G33" s="19"/>
      <c r="H33" s="45">
        <f t="shared" ref="H33" si="0">SUM(H15:H32)</f>
        <v>0</v>
      </c>
      <c r="I33" s="97">
        <f t="shared" ref="I33:R33" si="1">SUM(I15:I31)</f>
        <v>1880.5333333333331</v>
      </c>
      <c r="J33" s="97">
        <f t="shared" si="1"/>
        <v>109</v>
      </c>
      <c r="K33" s="97">
        <f t="shared" si="1"/>
        <v>0</v>
      </c>
      <c r="L33" s="97">
        <f t="shared" si="1"/>
        <v>0</v>
      </c>
      <c r="M33" s="97">
        <f t="shared" si="1"/>
        <v>183</v>
      </c>
      <c r="N33" s="97">
        <f t="shared" si="1"/>
        <v>0</v>
      </c>
      <c r="O33" s="97">
        <f t="shared" si="1"/>
        <v>0</v>
      </c>
      <c r="P33" s="97">
        <f t="shared" si="1"/>
        <v>1200</v>
      </c>
      <c r="Q33" s="97">
        <f t="shared" si="1"/>
        <v>194.26666666666657</v>
      </c>
      <c r="R33" s="97">
        <f t="shared" si="1"/>
        <v>194.26666666666657</v>
      </c>
      <c r="S33" s="40"/>
      <c r="T33" s="41"/>
      <c r="U33" s="41"/>
      <c r="V33" s="35"/>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3"/>
      <c r="DJ33" s="3"/>
      <c r="DK33" s="3"/>
      <c r="DL33" s="3"/>
      <c r="DM33" s="3"/>
    </row>
    <row r="34" spans="1:117" ht="20.100000000000001" customHeight="1" x14ac:dyDescent="0.25">
      <c r="A34" s="3"/>
      <c r="B34" s="3"/>
      <c r="C34" s="18"/>
      <c r="D34" s="19"/>
      <c r="E34" s="19"/>
      <c r="F34" s="19"/>
      <c r="G34" s="19"/>
      <c r="H34" s="19"/>
      <c r="I34" s="12"/>
      <c r="J34" s="12"/>
      <c r="K34" s="12"/>
      <c r="L34" s="12"/>
      <c r="M34" s="12"/>
      <c r="N34" s="12"/>
      <c r="O34" s="12"/>
      <c r="P34" s="12"/>
      <c r="Q34" s="12"/>
      <c r="R34" s="34"/>
      <c r="S34" s="43"/>
      <c r="T34" s="44"/>
      <c r="U34" s="44"/>
      <c r="V34" s="35"/>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3"/>
      <c r="DJ34" s="3"/>
      <c r="DK34" s="3"/>
      <c r="DL34" s="3"/>
      <c r="DM34" s="3"/>
    </row>
    <row r="35" spans="1:117" ht="15" x14ac:dyDescent="0.25">
      <c r="A35" s="3"/>
      <c r="B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row>
    <row r="36" spans="1:117" ht="15" x14ac:dyDescent="0.25">
      <c r="A36" s="3"/>
      <c r="B36" s="3"/>
      <c r="C36" s="6" t="s">
        <v>181</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row>
    <row r="37" spans="1:117" ht="18.75" x14ac:dyDescent="0.25">
      <c r="A37" s="3"/>
      <c r="B37" s="3"/>
      <c r="C37" s="22" t="s">
        <v>182</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row>
    <row r="38" spans="1:117" ht="18.75" x14ac:dyDescent="0.25">
      <c r="A38" s="3"/>
      <c r="B38" s="3"/>
      <c r="C38" s="23" t="s">
        <v>183</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row>
    <row r="39" spans="1:117" ht="1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row>
    <row r="40" spans="1:117" ht="1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row>
    <row r="41" spans="1:117" ht="1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row>
    <row r="42" spans="1:117" ht="1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row>
    <row r="43" spans="1:117" ht="1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row>
    <row r="44" spans="1:117" ht="1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row>
    <row r="45" spans="1:117" ht="1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row>
    <row r="46" spans="1:117" ht="1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row>
    <row r="47" spans="1:117" ht="1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row>
    <row r="48" spans="1:117" ht="1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row>
    <row r="49" spans="1:117" ht="1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row>
    <row r="50" spans="1:117" ht="1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row>
    <row r="51" spans="1:117" ht="1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row>
    <row r="52" spans="1:117" ht="1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row>
    <row r="53" spans="1:117" ht="1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row>
    <row r="54" spans="1:117" ht="1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row>
    <row r="55" spans="1:117" ht="1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row>
    <row r="56" spans="1:117" ht="1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row>
    <row r="57" spans="1:117" ht="1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row>
    <row r="58" spans="1:117" ht="15" x14ac:dyDescent="0.25">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row>
  </sheetData>
  <mergeCells count="10">
    <mergeCell ref="I2:AA2"/>
    <mergeCell ref="I3:AA3"/>
    <mergeCell ref="AC5:AL5"/>
    <mergeCell ref="AC6:AL6"/>
    <mergeCell ref="B15:B19"/>
    <mergeCell ref="B28:B32"/>
    <mergeCell ref="B21:B26"/>
    <mergeCell ref="S13:U13"/>
    <mergeCell ref="AC7:AL7"/>
    <mergeCell ref="Q5:U10"/>
  </mergeCells>
  <phoneticPr fontId="4" type="noConversion"/>
  <hyperlinks>
    <hyperlink ref="I2" r:id="rId1" xr:uid="{30DDCF6F-D6C3-4FE6-8A18-89252B978EC6}"/>
    <hyperlink ref="I3" r:id="rId2" xr:uid="{4DE425CC-323B-4E99-ACD1-DAD4C8249517}"/>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3" t="s">
        <v>184</v>
      </c>
      <c r="C1" s="13"/>
      <c r="D1" s="13"/>
      <c r="E1" s="13"/>
      <c r="F1" s="13" t="str">
        <f>'Training Plan-Template'!D2</f>
        <v>Social Worker, Integrated Degree Apprenticeship</v>
      </c>
      <c r="G1" s="3"/>
      <c r="H1" s="3"/>
      <c r="I1" s="3"/>
      <c r="J1" s="3"/>
      <c r="K1" s="49"/>
      <c r="L1" s="50" t="s">
        <v>185</v>
      </c>
      <c r="M1" s="50"/>
      <c r="N1" s="50"/>
      <c r="O1" s="50"/>
    </row>
    <row r="2" spans="1:15" ht="18.75" x14ac:dyDescent="0.3">
      <c r="A2" s="3"/>
      <c r="B2" s="13" t="s">
        <v>7</v>
      </c>
      <c r="C2" s="13"/>
      <c r="D2" s="13"/>
      <c r="E2" s="13"/>
      <c r="F2" s="13" t="str">
        <f>'Training Plan-Template'!I6</f>
        <v>BA (HONS) Social work</v>
      </c>
      <c r="G2" s="3"/>
      <c r="H2" s="3"/>
      <c r="I2" s="3"/>
      <c r="J2" s="3"/>
      <c r="K2" s="49"/>
      <c r="L2" s="50" t="str">
        <f t="shared" ref="L2" si="0">B8</f>
        <v>Campus Lectures (1 hour each)</v>
      </c>
      <c r="M2" s="50">
        <f>F8</f>
        <v>109</v>
      </c>
      <c r="N2" s="50"/>
      <c r="O2" s="50"/>
    </row>
    <row r="3" spans="1:15" ht="26.45" customHeight="1" x14ac:dyDescent="0.25">
      <c r="A3" s="3"/>
      <c r="B3" s="3"/>
      <c r="C3" s="3"/>
      <c r="D3" s="3"/>
      <c r="E3" s="3"/>
      <c r="F3" s="3"/>
      <c r="G3" s="3"/>
      <c r="H3" s="3"/>
      <c r="I3" s="3"/>
      <c r="J3" s="3"/>
      <c r="K3" s="49"/>
      <c r="L3" s="50" t="str">
        <f>B9</f>
        <v>On-line taught session (1 hour delivery)</v>
      </c>
      <c r="M3" s="50">
        <f>F9</f>
        <v>183</v>
      </c>
      <c r="N3" s="50"/>
      <c r="O3" s="50"/>
    </row>
    <row r="4" spans="1:15" ht="15.75" x14ac:dyDescent="0.25">
      <c r="A4" s="3"/>
      <c r="B4" s="5" t="s">
        <v>186</v>
      </c>
      <c r="C4" s="5"/>
      <c r="D4" s="5"/>
      <c r="E4" s="3"/>
      <c r="F4" s="121">
        <f>'Training Plan-Template'!I10</f>
        <v>1880.5333333333328</v>
      </c>
      <c r="G4" s="3"/>
      <c r="H4" s="3"/>
      <c r="I4" s="3"/>
      <c r="J4" s="3"/>
      <c r="K4" s="49"/>
      <c r="L4" s="50" t="str">
        <f t="shared" ref="L4:M6" si="1">H8</f>
        <v>Work Based Project / Applied Learning in Workplace to meet Module Assessment</v>
      </c>
      <c r="M4" s="50">
        <f t="shared" si="1"/>
        <v>1200</v>
      </c>
      <c r="N4" s="50"/>
      <c r="O4" s="50"/>
    </row>
    <row r="5" spans="1:15" ht="15.75" x14ac:dyDescent="0.25">
      <c r="A5" s="3"/>
      <c r="B5" s="5" t="s">
        <v>187</v>
      </c>
      <c r="C5" s="5"/>
      <c r="D5" s="5"/>
      <c r="E5" s="3"/>
      <c r="F5" s="122">
        <f>'Training Plan-Template'!H33</f>
        <v>0</v>
      </c>
      <c r="G5" s="3"/>
      <c r="H5" s="3"/>
      <c r="I5" s="3"/>
      <c r="J5" s="3"/>
      <c r="K5" s="49"/>
      <c r="L5" s="50" t="str">
        <f t="shared" si="1"/>
        <v>Time during working day to focus on assessment preparation</v>
      </c>
      <c r="M5" s="50">
        <f t="shared" si="1"/>
        <v>194.26666666666657</v>
      </c>
      <c r="N5" s="50"/>
      <c r="O5" s="50"/>
    </row>
    <row r="6" spans="1:15" ht="15.75" x14ac:dyDescent="0.25">
      <c r="A6" s="3"/>
      <c r="B6" s="5" t="s">
        <v>188</v>
      </c>
      <c r="C6" s="5"/>
      <c r="D6" s="5"/>
      <c r="E6" s="3"/>
      <c r="F6" s="121">
        <f>F4-F5</f>
        <v>1880.5333333333328</v>
      </c>
      <c r="G6" s="3"/>
      <c r="H6" s="3"/>
      <c r="I6" s="3"/>
      <c r="J6" s="3"/>
      <c r="K6" s="49"/>
      <c r="L6" s="50" t="str">
        <f t="shared" si="1"/>
        <v>Employer-led Training activities (including experiential and project based learning)</v>
      </c>
      <c r="M6" s="50">
        <f t="shared" si="1"/>
        <v>194.26666666666657</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42" t="s">
        <v>189</v>
      </c>
      <c r="C8" s="143"/>
      <c r="D8" s="143"/>
      <c r="E8" s="143"/>
      <c r="F8" s="48">
        <f>'Training Plan-Template'!J33</f>
        <v>109</v>
      </c>
      <c r="G8" s="47"/>
      <c r="H8" s="46" t="s">
        <v>190</v>
      </c>
      <c r="I8" s="48">
        <f>'Training Plan-Template'!P33</f>
        <v>1200</v>
      </c>
      <c r="J8" s="3"/>
      <c r="K8" s="49"/>
      <c r="L8" s="50"/>
      <c r="M8" s="50"/>
      <c r="N8" s="50"/>
      <c r="O8" s="50"/>
    </row>
    <row r="9" spans="1:15" ht="21" customHeight="1" x14ac:dyDescent="0.25">
      <c r="A9" s="3"/>
      <c r="B9" s="142" t="s">
        <v>191</v>
      </c>
      <c r="C9" s="143"/>
      <c r="D9" s="143"/>
      <c r="E9" s="143"/>
      <c r="F9" s="48">
        <f>'Training Plan-Template'!M33</f>
        <v>183</v>
      </c>
      <c r="G9" s="47"/>
      <c r="H9" s="46" t="s">
        <v>30</v>
      </c>
      <c r="I9" s="120">
        <f>'Training Plan-Template'!Q33</f>
        <v>194.26666666666657</v>
      </c>
      <c r="J9" s="3"/>
      <c r="K9" s="49"/>
      <c r="L9" s="51"/>
      <c r="M9" s="50"/>
      <c r="N9" s="50"/>
      <c r="O9" s="50"/>
    </row>
    <row r="10" spans="1:15" ht="21" customHeight="1" x14ac:dyDescent="0.25">
      <c r="A10" s="3"/>
      <c r="B10" s="142"/>
      <c r="C10" s="143"/>
      <c r="D10" s="143"/>
      <c r="E10" s="143"/>
      <c r="F10" s="3"/>
      <c r="G10" s="47"/>
      <c r="H10" s="46" t="s">
        <v>31</v>
      </c>
      <c r="I10" s="120">
        <f>'Training Plan-Template'!R33</f>
        <v>194.26666666666657</v>
      </c>
      <c r="J10" s="3"/>
      <c r="K10" s="49"/>
      <c r="L10" s="50"/>
      <c r="M10" s="50"/>
      <c r="N10" s="50"/>
      <c r="O10" s="50"/>
    </row>
    <row r="11" spans="1:15" ht="21" customHeight="1" x14ac:dyDescent="0.25">
      <c r="A11" s="3"/>
      <c r="B11" s="142"/>
      <c r="C11" s="143"/>
      <c r="D11" s="143"/>
      <c r="E11" s="143"/>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47"/>
      <c r="H14" s="3"/>
      <c r="I14" s="3"/>
      <c r="J14" s="3"/>
      <c r="K14" s="49"/>
      <c r="L14" s="50"/>
      <c r="M14" s="50"/>
      <c r="N14" s="50"/>
      <c r="O14" s="50"/>
    </row>
    <row r="15" spans="1:15" ht="305.45" customHeight="1" x14ac:dyDescent="0.25">
      <c r="A15" s="3"/>
      <c r="B15" s="3"/>
      <c r="C15" s="3"/>
      <c r="D15" s="3"/>
      <c r="E15" s="3"/>
      <c r="F15" s="3"/>
      <c r="G15" s="47"/>
      <c r="H15" s="3"/>
      <c r="I15" s="3"/>
      <c r="J15" s="3"/>
      <c r="K15" s="49"/>
      <c r="L15" s="51" t="s">
        <v>192</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H41" s="3"/>
      <c r="I41" s="3"/>
      <c r="J41" s="3"/>
      <c r="K41" s="49"/>
    </row>
    <row r="42" spans="1:15" x14ac:dyDescent="0.25">
      <c r="A42" s="3"/>
      <c r="G42" s="3"/>
      <c r="H42" s="3"/>
      <c r="I42" s="3"/>
      <c r="J42" s="3"/>
    </row>
    <row r="43" spans="1:15" x14ac:dyDescent="0.25">
      <c r="A43" s="3"/>
      <c r="G43" s="3"/>
      <c r="J43" s="3"/>
    </row>
    <row r="44" spans="1:15" x14ac:dyDescent="0.25">
      <c r="A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10:E10"/>
    <mergeCell ref="B11:E11"/>
    <mergeCell ref="B8:E8"/>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9"/>
  <sheetViews>
    <sheetView zoomScale="40" zoomScaleNormal="40" workbookViewId="0">
      <selection sqref="A1:H25"/>
    </sheetView>
  </sheetViews>
  <sheetFormatPr defaultRowHeight="15" x14ac:dyDescent="0.25"/>
  <cols>
    <col min="1" max="1" width="3.85546875" customWidth="1"/>
    <col min="2" max="2" width="43.42578125" customWidth="1"/>
    <col min="3" max="3" width="15.42578125" customWidth="1"/>
    <col min="4" max="4" width="14.5703125" customWidth="1"/>
    <col min="5" max="7" width="44.42578125" customWidth="1"/>
  </cols>
  <sheetData>
    <row r="1" spans="1:9" s="54" customFormat="1" ht="37.5" customHeight="1" x14ac:dyDescent="0.25">
      <c r="A1" s="52"/>
      <c r="B1" s="53" t="str">
        <f>'Training Plan-Template'!D2</f>
        <v>Social Worker, Integrated Degree Apprenticeship</v>
      </c>
      <c r="C1" s="52"/>
      <c r="D1" s="52"/>
      <c r="E1" s="52"/>
      <c r="F1" s="52"/>
      <c r="G1" s="52"/>
      <c r="H1" s="52"/>
      <c r="I1" s="52"/>
    </row>
    <row r="2" spans="1:9" s="54" customFormat="1" ht="37.5" customHeight="1" x14ac:dyDescent="0.25">
      <c r="A2" s="52"/>
      <c r="B2" s="53" t="str">
        <f>'Training Plan-Template'!I6</f>
        <v>BA (HONS) Social work</v>
      </c>
      <c r="C2" s="52"/>
      <c r="D2" s="52"/>
      <c r="E2" s="52"/>
      <c r="F2" s="52"/>
      <c r="G2" s="52"/>
      <c r="H2" s="52"/>
      <c r="I2" s="52"/>
    </row>
    <row r="3" spans="1:9" s="54" customFormat="1" ht="106.5" customHeight="1" x14ac:dyDescent="0.25">
      <c r="A3" s="52"/>
      <c r="B3" s="145" t="str">
        <f>'Training Plan-Template'!Q5</f>
        <v>The apprenticeship is usually delivered over 33 months. However, every apprentice is different and it will depend on their previous experience.  There will be an additional 3 months for the Integrated End P{point Assessment, which will also be delivered by SHU, the Training Organisation.
Participants attend the University for one day a week throughout the year and have two 100-day assessed practice placements. Apprentices stay with their employer for both placements, but one must be in a different area to where they normally work. The programme adopts a blended learning approach with modules delivered through a combination of lectures, class-based seminars and discussions and practice placements.
The integrated end-point assessment checks that the employee meets the apprenticeship standard and is ready to join the profession with full occupational competence.</v>
      </c>
      <c r="C3" s="145"/>
      <c r="D3" s="145"/>
      <c r="E3" s="145"/>
      <c r="F3" s="145"/>
      <c r="G3" s="145"/>
      <c r="H3" s="52"/>
      <c r="I3" s="52"/>
    </row>
    <row r="4" spans="1:9" s="54" customFormat="1" ht="69" customHeight="1" x14ac:dyDescent="0.25">
      <c r="A4" s="52"/>
      <c r="B4" s="144" t="s">
        <v>193</v>
      </c>
      <c r="C4" s="144"/>
      <c r="D4" s="144"/>
      <c r="E4" s="144"/>
      <c r="F4" s="144"/>
      <c r="G4" s="144"/>
      <c r="H4" s="52"/>
      <c r="I4" s="52"/>
    </row>
    <row r="5" spans="1:9" ht="106.5" customHeight="1" x14ac:dyDescent="0.25">
      <c r="A5" s="3"/>
      <c r="B5" s="3"/>
      <c r="C5" s="117" t="s">
        <v>194</v>
      </c>
      <c r="D5" s="118" t="s">
        <v>195</v>
      </c>
      <c r="E5" s="118" t="s">
        <v>196</v>
      </c>
      <c r="F5" s="118" t="s">
        <v>197</v>
      </c>
      <c r="G5" s="119" t="s">
        <v>198</v>
      </c>
      <c r="H5" s="3"/>
      <c r="I5" s="3"/>
    </row>
    <row r="6" spans="1:9" ht="142.5" customHeight="1" x14ac:dyDescent="0.25">
      <c r="A6" s="3"/>
      <c r="B6" s="114" t="str">
        <f>'Training Plan-Template'!C15</f>
        <v>Preparing for Social Work Practice</v>
      </c>
      <c r="C6" s="55">
        <f>'Training Plan-Template'!E15</f>
        <v>1</v>
      </c>
      <c r="D6" s="55">
        <f>'Training Plan-Template'!F15</f>
        <v>6</v>
      </c>
      <c r="E6" s="58" t="str">
        <f>'Training Plan-Template'!S15</f>
        <v xml:space="preserve">Support the Skills scan accuracy and the Apprentice's attempt at the Starting Point Exercise
By engaging successfully with this module learners will be able to prepare for their first placement, and assess their readiness to practise and for practice against the Professional Capabilities Framework </v>
      </c>
      <c r="F6" s="58" t="str">
        <f>'Training Plan-Template'!T15</f>
        <v>Help the Apprentice to complete a Skill Scan Review in the first three weeks of the Apprenticeship.
Provide apprentices with learning opportunities that reflect as near as possible the social work role.  For example, encouraging the apprentice to shadow, attend single and multi-agency meetings or work events that may involve social work roles</v>
      </c>
      <c r="G6" s="59" t="str">
        <f>'Training Plan-Template'!U15</f>
        <v>Enable the apprentice to reflect on the feedback from their assignment and explore strengths, areas for development and future learning needs.  Continue to provide learning opportunities relevant to the social work role.
Confirm opportunities for WBL experiences to support the Apprentice's action plan during the Apprenticeship Progress Review. Utilising the Module STARE template</v>
      </c>
      <c r="H6" s="3"/>
      <c r="I6" s="3"/>
    </row>
    <row r="7" spans="1:9" ht="120" x14ac:dyDescent="0.25">
      <c r="A7" s="3"/>
      <c r="B7" s="114" t="str">
        <f>'Training Plan-Template'!C16</f>
        <v>Personal and Professional Development for Social Work Practice</v>
      </c>
      <c r="C7" s="56">
        <f>'Training Plan-Template'!E16</f>
        <v>2</v>
      </c>
      <c r="D7" s="56">
        <f>'Training Plan-Template'!F16</f>
        <v>4</v>
      </c>
      <c r="E7" s="60" t="str">
        <f>'Training Plan-Template'!S16</f>
        <v xml:space="preserve">To facilitate skills in self-awareness and reflection by encouraging the apprentice to examine their own role as a professional in delivering effective social care. Encourage the apprentice to complete their Maytas reflections and evidence in relation to this. social work that has the service user at the centre.  </v>
      </c>
      <c r="F7" s="60" t="str">
        <f>'Training Plan-Template'!T16</f>
        <v>Provide opportunities to work with service users and place them at the centre of the apprentices practice,  In addition enable the apprentice to undertake  inter-professional practice and work and learn collaboratively with other agencies.</v>
      </c>
      <c r="G7" s="61" t="str">
        <f>'Training Plan-Template'!U16</f>
        <v>Enable the apprentice to reflect on the feedback from their assignment and their own practice and explore strengths, areas for development and future learning needs.  Continue to provide learning opportunities relevant to the social work role.</v>
      </c>
      <c r="H7" s="3"/>
      <c r="I7" s="3"/>
    </row>
    <row r="8" spans="1:9" ht="120" x14ac:dyDescent="0.25">
      <c r="A8" s="3"/>
      <c r="B8" s="114" t="str">
        <f>'Training Plan-Template'!C17</f>
        <v>Personal Social Work Practice for Community Wellbeing</v>
      </c>
      <c r="C8" s="56">
        <f>'Training Plan-Template'!E17</f>
        <v>2</v>
      </c>
      <c r="D8" s="56">
        <f>'Training Plan-Template'!F17</f>
        <v>4</v>
      </c>
      <c r="E8" s="60" t="str">
        <f>'Training Plan-Template'!S17</f>
        <v xml:space="preserve">Provide support for the apprentice to access information relating to the different cultures and  communities in which they practice. </v>
      </c>
      <c r="F8" s="60" t="str">
        <f>'Training Plan-Template'!T17</f>
        <v>Wherever possible provide the apprentices with opportunities to engage with service users in their communities in order to better understand the cultures and communities in which the practice.  Identify community groups and resources that promote the views of service users, their communities and their families</v>
      </c>
      <c r="G8" s="61" t="str">
        <f>'Training Plan-Template'!U17</f>
        <v>Enable the apprentice to reflect on the feedback from their assignment and explore strengths, areas for development and future learning needs.  Continue to provide learning opportunities relevant to the social work role.</v>
      </c>
      <c r="H8" s="3"/>
      <c r="I8" s="3"/>
    </row>
    <row r="9" spans="1:9" ht="105" x14ac:dyDescent="0.25">
      <c r="A9" s="3"/>
      <c r="B9" s="114" t="str">
        <f>'Training Plan-Template'!C18</f>
        <v>Social Work Theory, Values and Ethics</v>
      </c>
      <c r="C9" s="56">
        <f>'Training Plan-Template'!E18</f>
        <v>5</v>
      </c>
      <c r="D9" s="56">
        <f>'Training Plan-Template'!F18</f>
        <v>7</v>
      </c>
      <c r="E9" s="60" t="str">
        <f>'Training Plan-Template'!S18</f>
        <v>Support  the apprentice in discussing their own personal values and how these may contrast or conflict with the values relating to social work and social care</v>
      </c>
      <c r="F9" s="60" t="str">
        <f>'Training Plan-Template'!T18</f>
        <v>Support the apprentice in identifying issues of  power, oppression and social justice in relation to their communities , social groups and individuals with who they work.  Provide learning opportunities such as shadowing or meeting attendance that may explore theories and values in social care</v>
      </c>
      <c r="G9" s="61" t="str">
        <f>'Training Plan-Template'!U18</f>
        <v>Enable the apprentice to reflect on the feedback from their assignment and their own practice and explore strengths, areas for development and future learning needs.  Continue to provide learning opportunities relevant to the social work role.</v>
      </c>
      <c r="H9" s="3"/>
      <c r="I9" s="3"/>
    </row>
    <row r="10" spans="1:9" ht="90" x14ac:dyDescent="0.25">
      <c r="A10" s="3"/>
      <c r="B10" s="114" t="str">
        <f>'Training Plan-Template'!C19</f>
        <v>Applied Law and Policy for Social Work Practice</v>
      </c>
      <c r="C10" s="56">
        <f>'Training Plan-Template'!E19</f>
        <v>5</v>
      </c>
      <c r="D10" s="56">
        <f>'Training Plan-Template'!F19</f>
        <v>7</v>
      </c>
      <c r="E10" s="60" t="str">
        <f>'Training Plan-Template'!S19</f>
        <v>Facilitate discussions with the apprentice to identify any areas of learning which might involve statutory interventions or the implementation of policy drivers and initiatives</v>
      </c>
      <c r="F10" s="60" t="str">
        <f>'Training Plan-Template'!T19</f>
        <v>Enable the apprentice to attend meetings, home visits, panels or courtrooms where statutory proceedings may feature.  Where this may not be possible, to facilitate "what if" discussions relating to the possible use of statutory interventions and proceedings</v>
      </c>
      <c r="G10" s="61" t="str">
        <f>'Training Plan-Template'!U19</f>
        <v>Enable the apprentice to reflect on the feedback from their assignment and their own practice and explore strengths, areas for development and future learning needs.  Continue to provide learning opportunities relevant to the social work role.</v>
      </c>
      <c r="H10" s="3"/>
      <c r="I10" s="3"/>
    </row>
    <row r="11" spans="1:9" ht="18.75" x14ac:dyDescent="0.25">
      <c r="A11" s="3"/>
      <c r="B11" s="116"/>
      <c r="C11" s="57"/>
      <c r="D11" s="57"/>
      <c r="E11" s="62"/>
      <c r="F11" s="62"/>
      <c r="G11" s="63"/>
      <c r="H11" s="3"/>
      <c r="I11" s="3"/>
    </row>
    <row r="12" spans="1:9" ht="152.25" customHeight="1" x14ac:dyDescent="0.25">
      <c r="A12" s="3"/>
      <c r="B12" s="114" t="str">
        <f>'Training Plan-Template'!C21</f>
        <v>Social Work Placement One</v>
      </c>
      <c r="C12" s="56">
        <f>'Training Plan-Template'!E21</f>
        <v>9</v>
      </c>
      <c r="D12" s="56">
        <f>'Training Plan-Template'!F21</f>
        <v>13</v>
      </c>
      <c r="E12" s="60" t="str">
        <f>'Training Plan-Template'!S21</f>
        <v>Employer is responsible for identifying an appropriate placement and providing a work based mentor and suitably qualified practice assessor who is a registered social worker.   The employer will also inform the apprentice of their placement at the earlies opportunity. 
Work with the Apprentice to review their updated Skill Scan and overall progress since the start of the Apprenticeship and looking ahead to the End Point Assessment</v>
      </c>
      <c r="F12" s="60" t="str">
        <f>'Training Plan-Template'!T21</f>
        <v xml:space="preserve">The placement will provide sufficient learning opportunities to meet Social Work England'  and Profession Capabilities Framework standards as well as the required Knowledge, Skills and Behaviours'. </v>
      </c>
      <c r="G12" s="61" t="str">
        <f>'Training Plan-Template'!U21</f>
        <v>Enable the apprentice to reflect on the feedback from their placement report and their own practice and explore strengths, areas for development and future learning needs.  Continue to provide learning opportunities relevant to the social work role in preparation for social work placement 2. .</v>
      </c>
      <c r="H12" s="3"/>
      <c r="I12" s="3"/>
    </row>
    <row r="13" spans="1:9" ht="46.5" customHeight="1" x14ac:dyDescent="0.25">
      <c r="A13" s="3"/>
      <c r="B13" s="115" t="str">
        <f>'Training Plan-Template'!C22</f>
        <v>Placement</v>
      </c>
      <c r="C13" s="56">
        <v>9</v>
      </c>
      <c r="D13" s="56">
        <v>13</v>
      </c>
      <c r="E13" s="60"/>
      <c r="F13" s="60"/>
      <c r="G13" s="61"/>
      <c r="H13" s="3"/>
      <c r="I13" s="3"/>
    </row>
    <row r="14" spans="1:9" ht="105" x14ac:dyDescent="0.25">
      <c r="A14" s="3"/>
      <c r="B14" s="114" t="str">
        <f>'Training Plan-Template'!C23</f>
        <v>Ethical Decision Making for Social Work Practice</v>
      </c>
      <c r="C14" s="56">
        <f>'Training Plan-Template'!E23</f>
        <v>13</v>
      </c>
      <c r="D14" s="56">
        <f>'Training Plan-Template'!F23</f>
        <v>14</v>
      </c>
      <c r="E14" s="60" t="str">
        <f>'Training Plan-Template'!S23</f>
        <v>Provide the opportunity for the apprentice to investigate the types of evidence used in the decision making process within their own agency and enable the apprentice to compare and contrast these with the evidence and value base of social work interventions and decisions</v>
      </c>
      <c r="F14" s="60" t="str">
        <f>'Training Plan-Template'!T23</f>
        <v>Provide opportunities for the apprentice to observe or participate in evidence based interventions to support service users and their families.  To enable the apprentice to gather, analyse and apply evidence to practice settings.  This can take the form of discussion "what if" scenarios.</v>
      </c>
      <c r="G14" s="61" t="str">
        <f>'Training Plan-Template'!U23</f>
        <v>Enable the apprentice to reflect on the feedback from their placement report and their own practice and explore strengths, areas for development and future learning needs.  Continue to provide learning opportunities relevant to the social work role in preparation for social work placement 2. .</v>
      </c>
      <c r="H14" s="3"/>
      <c r="I14" s="3"/>
    </row>
    <row r="15" spans="1:9" ht="102.75" customHeight="1" x14ac:dyDescent="0.25">
      <c r="A15" s="3"/>
      <c r="B15" s="114" t="str">
        <f>'Training Plan-Template'!C24</f>
        <v>Social Work Practice with Children and Families</v>
      </c>
      <c r="C15" s="56">
        <f>'Training Plan-Template'!E24</f>
        <v>13</v>
      </c>
      <c r="D15" s="56">
        <f>'Training Plan-Template'!F24</f>
        <v>14</v>
      </c>
      <c r="E15" s="60" t="str">
        <f>'Training Plan-Template'!S24</f>
        <v xml:space="preserve">Discuss with the apprentice possible opportunities to become involved in tasks related to working with children and their families.  These could include shadowing, home visits or attending single or inter-agency meetings. </v>
      </c>
      <c r="F15" s="60" t="str">
        <f>'Training Plan-Template'!T24</f>
        <v>Provide the apprentice with learning opportunities relating to working with children and families.  Where possible these could include, statutory/legal interventions, the application of theory to practice and using different models of assessment and intervention</v>
      </c>
      <c r="G15" s="61" t="str">
        <f>'Training Plan-Template'!U24</f>
        <v>Enable the apprentice to reflect on the feedback from their assignment and their own practice and explore strengths, areas for development and future learning needs.  Continue to provide learning opportunities relevant to the social work role.</v>
      </c>
      <c r="H15" s="3"/>
      <c r="I15" s="3"/>
    </row>
    <row r="16" spans="1:9" ht="124.5" customHeight="1" x14ac:dyDescent="0.25">
      <c r="A16" s="3"/>
      <c r="B16" s="114" t="str">
        <f>'Training Plan-Template'!C25</f>
        <v>Social Work Assessments and Interventions</v>
      </c>
      <c r="C16" s="56">
        <f>'Training Plan-Template'!E25</f>
        <v>15</v>
      </c>
      <c r="D16" s="56">
        <f>'Training Plan-Template'!F25</f>
        <v>17</v>
      </c>
      <c r="E16" s="60" t="str">
        <f>'Training Plan-Template'!S25</f>
        <v>To familiarise apprentices with the range of assessments and interventions undertaken within their current workplace and enable the apprentice to compare and contrast these with "social work" interventions</v>
      </c>
      <c r="F16" s="60" t="str">
        <f>'Training Plan-Template'!T25</f>
        <v>Provide opportunities for the apprentice to participate in applying their knowledge skills and values to work based scenarios that require assessments, interventions and the application of theory to practice.  These situations may take the form of shadowing opportunities or attending home visits or meetings .</v>
      </c>
      <c r="G16" s="61" t="str">
        <f>'Training Plan-Template'!U25</f>
        <v>Enable the apprentice to reflect on the feedback from their assignment and their own practice and explore strengths, areas for development and future learning needs.  Continue to provide learning opportunities relevant to the social work role.</v>
      </c>
      <c r="H16" s="3"/>
      <c r="I16" s="3"/>
    </row>
    <row r="17" spans="1:9" ht="107.25" customHeight="1" x14ac:dyDescent="0.25">
      <c r="A17" s="3"/>
      <c r="B17" s="114" t="str">
        <f>'Training Plan-Template'!C26</f>
        <v>Social Work Practice With Adults</v>
      </c>
      <c r="C17" s="56">
        <f>'Training Plan-Template'!E26</f>
        <v>15</v>
      </c>
      <c r="D17" s="56">
        <f>'Training Plan-Template'!F26</f>
        <v>17</v>
      </c>
      <c r="E17" s="60" t="str">
        <f>'Training Plan-Template'!S26</f>
        <v xml:space="preserve">Discuss with the apprentice possible opportunities to become involved in tasks related to working with adult service users  These could include shadowing, home visits or attending single or inter-agency meetings. </v>
      </c>
      <c r="F17" s="60" t="str">
        <f>'Training Plan-Template'!T26</f>
        <v>Provide the apprentice with learning opportunities relating to working with adult service users.  Where possible these could include, statutory/legal interventions, the application of theory to practice and using different models of assessment and intervention</v>
      </c>
      <c r="G17" s="61" t="str">
        <f>'Training Plan-Template'!U26</f>
        <v>Enable the apprentice to reflect on the feedback from their assignment and their own practice and explore strengths, areas for development and future learning needs.  Continue to provide learning opportunities relevant to the social work role.</v>
      </c>
      <c r="H17" s="3"/>
      <c r="I17" s="3"/>
    </row>
    <row r="18" spans="1:9" ht="18.75" x14ac:dyDescent="0.25">
      <c r="A18" s="3"/>
      <c r="B18" s="116"/>
      <c r="C18" s="57"/>
      <c r="D18" s="57"/>
      <c r="E18" s="62"/>
      <c r="F18" s="62"/>
      <c r="G18" s="63"/>
      <c r="H18" s="3"/>
      <c r="I18" s="3"/>
    </row>
    <row r="19" spans="1:9" ht="114.75" customHeight="1" x14ac:dyDescent="0.25">
      <c r="A19" s="3"/>
      <c r="B19" s="114" t="str">
        <f>'Training Plan-Template'!C28</f>
        <v>Social Work Placement Two</v>
      </c>
      <c r="C19" s="56">
        <f>'Training Plan-Template'!E28</f>
        <v>27</v>
      </c>
      <c r="D19" s="56">
        <f>'Training Plan-Template'!F28</f>
        <v>29</v>
      </c>
      <c r="E19" s="60" t="str">
        <f>'Training Plan-Template'!S28</f>
        <v xml:space="preserve">Employer is responsible for identifying an appropriate placement and providing a work based mentor and suitably qualified practice assessor who is a registered social worker.   The employer will also inform the apprentice of their placement at the earlies opportunity. </v>
      </c>
      <c r="F19" s="60" t="str">
        <f>'Training Plan-Template'!T28</f>
        <v xml:space="preserve">The placement will provide sufficient learning opportunities to meet SWE England and PCF standards as well as the required KSB's. </v>
      </c>
      <c r="G19" s="61" t="str">
        <f>'Training Plan-Template'!U28</f>
        <v>Enable the apprentice to reflect on the feedback from their placement report and their own practice and explore strengths, areas for development and future learning needs.  Continue to provide learning opportunities relevant to the social work role in preparation for social the End  Point Assessment</v>
      </c>
      <c r="H19" s="3"/>
      <c r="I19" s="3"/>
    </row>
    <row r="20" spans="1:9" ht="37.5" customHeight="1" x14ac:dyDescent="0.25">
      <c r="A20" s="3"/>
      <c r="B20" s="115" t="str">
        <f>'Training Plan-Template'!C29</f>
        <v>Placement</v>
      </c>
      <c r="C20" s="56">
        <v>27</v>
      </c>
      <c r="D20" s="56">
        <v>29</v>
      </c>
      <c r="E20" s="60"/>
      <c r="F20" s="60"/>
      <c r="G20" s="61"/>
      <c r="H20" s="3"/>
      <c r="I20" s="3"/>
    </row>
    <row r="21" spans="1:9" ht="130.5" customHeight="1" x14ac:dyDescent="0.25">
      <c r="A21" s="3"/>
      <c r="B21" s="114" t="str">
        <f>'Training Plan-Template'!C30</f>
        <v>Complexity and Professional Practice</v>
      </c>
      <c r="C21" s="56">
        <f>'Training Plan-Template'!E30</f>
        <v>27</v>
      </c>
      <c r="D21" s="56">
        <f>'Training Plan-Template'!F30</f>
        <v>29</v>
      </c>
      <c r="E21" s="60" t="str">
        <f>'Training Plan-Template'!S30</f>
        <v xml:space="preserve">Discuss with the apprentice possible opportunities to become involved in tasks related to working with service users  These could include shadowing, home visits or attending single or inter-agency meetings. </v>
      </c>
      <c r="F21" s="60" t="str">
        <f>'Training Plan-Template'!T30</f>
        <v xml:space="preserve">Enable the apprentice to reflect on the key components of integrated health, social work and social care. Provide learning opportunities to demonstrate the application of integrated health, social Worl and social care and identify learning with, from and about other professions </v>
      </c>
      <c r="G21" s="61" t="str">
        <f>'Training Plan-Template'!U30</f>
        <v>Enable the apprentice to reflect on the feedback from their assignment and their own practice and explore strengths, areas for development and future learning needs.  Continue to provide learning opportunities relevant to the social work role.</v>
      </c>
      <c r="H21" s="3"/>
      <c r="I21" s="3"/>
    </row>
    <row r="22" spans="1:9" ht="154.5" customHeight="1" x14ac:dyDescent="0.25">
      <c r="A22" s="3"/>
      <c r="B22" s="86" t="str">
        <f>'Training Plan-Template'!C31</f>
        <v>Applied Leadership for Social Work Practice</v>
      </c>
      <c r="C22" s="56">
        <f>'Training Plan-Template'!E31</f>
        <v>29</v>
      </c>
      <c r="D22" s="56">
        <f>'Training Plan-Template'!F31</f>
        <v>20</v>
      </c>
      <c r="E22" s="60" t="str">
        <f>'Training Plan-Template'!S31</f>
        <v>Explore with the apprentice learning opportunities which involve observing leadership in action or being directly involved in leadership and decision making in a health, social care or social work context.
Support the Apprentice's review of their revised Skill Scan to gauge progress from the start of the Apprenticeship and readiness for End Point Assessment</v>
      </c>
      <c r="F22" s="60" t="str">
        <f>'Training Plan-Template'!T31</f>
        <v>Enable the apprentice to reflect on and critically evaluate concepts of leadership and decision making in complex and unpredictable contexts. Provide learning opportunities for the apprentice to display leadership in their organization and reflect upon their own individual approach to this. 
Facilitate additional experience for unmet KSBs. Use APRs to discuss the impact of final projects &amp; career progression.</v>
      </c>
      <c r="G22" s="61" t="str">
        <f>'Training Plan-Template'!U31</f>
        <v>Enable the apprentice to reflect on the feedback from their assignment and their own practice and explore strengths, areas for development and future learning needs.  Continue to provide learning opportunities relevant to the social work role.</v>
      </c>
      <c r="H22" s="3"/>
      <c r="I22" s="3"/>
    </row>
    <row r="23" spans="1:9" ht="59.25" customHeight="1" x14ac:dyDescent="0.25">
      <c r="A23" s="3"/>
      <c r="B23" s="87" t="s">
        <v>199</v>
      </c>
      <c r="C23" s="56">
        <f>'Training Plan-Template'!E32</f>
        <v>29</v>
      </c>
      <c r="D23" s="56">
        <f>'Training Plan-Template'!F32</f>
        <v>32</v>
      </c>
      <c r="E23" s="60" t="str">
        <f>'Training Plan-Template'!S32</f>
        <v xml:space="preserve">Enable the apprentice to identify a relevant topic of professional practice within the workplace and justify  its investigation both in the UK and internationally. </v>
      </c>
      <c r="F23" s="60" t="str">
        <f>'Training Plan-Template'!T32</f>
        <v xml:space="preserve">Enable the apprentice to search for and access literature to investigate the chosen topic of interest.  Provide the apprentice with the opportunities to work with other individuals and agencies who may support them in their investigation. </v>
      </c>
      <c r="G23" s="61" t="str">
        <f>'Training Plan-Template'!U32</f>
        <v>Support progress through Gateway process and continue to mentor the Apprentice towards successful career development.</v>
      </c>
      <c r="H23" s="3"/>
      <c r="I23" s="3"/>
    </row>
    <row r="24" spans="1:9" x14ac:dyDescent="0.25">
      <c r="A24" s="3"/>
      <c r="B24" s="57"/>
      <c r="C24" s="57"/>
      <c r="D24" s="57"/>
      <c r="E24" s="62"/>
      <c r="F24" s="62"/>
      <c r="G24" s="63"/>
      <c r="H24" s="3"/>
      <c r="I24" s="3"/>
    </row>
    <row r="25" spans="1:9" ht="38.450000000000003" customHeight="1" x14ac:dyDescent="0.25">
      <c r="A25" s="3"/>
      <c r="B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C28" s="3"/>
      <c r="D28" s="3"/>
      <c r="E28" s="3"/>
      <c r="F28" s="3"/>
      <c r="G28" s="3"/>
      <c r="H28" s="3"/>
      <c r="I28" s="3"/>
    </row>
    <row r="29" spans="1:9" x14ac:dyDescent="0.25">
      <c r="A29" s="3"/>
      <c r="C29" s="3"/>
      <c r="D29" s="3"/>
      <c r="H29" s="3"/>
      <c r="I29" s="3"/>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015A3454-5346-4106-A8ED-88DA89A1F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2022-11-18T16:07:05Z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