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Process Documents\Onboarding\Training Plans\AIIR\"/>
    </mc:Choice>
  </mc:AlternateContent>
  <xr:revisionPtr revIDLastSave="0" documentId="13_ncr:1_{0DE27C1A-E8E0-4930-A720-09B4BB70A000}"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Page'!$A$1:$H$22</definedName>
    <definedName name="_xlnm.Print_Area" localSheetId="1">'OTJT breakdown &amp; Pie chart'!$A$1:$J$42</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2" l="1"/>
  <c r="I9" i="12"/>
  <c r="B3" i="14"/>
  <c r="I20" i="12"/>
  <c r="I26" i="12"/>
  <c r="I25" i="12"/>
  <c r="B2" i="14"/>
  <c r="B1" i="14"/>
  <c r="F2" i="10"/>
  <c r="F1" i="10"/>
  <c r="I15" i="12"/>
  <c r="G7" i="14"/>
  <c r="G8" i="14"/>
  <c r="G9" i="14"/>
  <c r="G11" i="14"/>
  <c r="G12" i="14"/>
  <c r="G13" i="14"/>
  <c r="G14" i="14"/>
  <c r="G16" i="14"/>
  <c r="G17" i="14"/>
  <c r="G18" i="14"/>
  <c r="G20" i="14"/>
  <c r="G21" i="14"/>
  <c r="G6" i="14"/>
  <c r="F7" i="14"/>
  <c r="F8" i="14"/>
  <c r="F9" i="14"/>
  <c r="F11" i="14"/>
  <c r="F12" i="14"/>
  <c r="F13" i="14"/>
  <c r="F14" i="14"/>
  <c r="F16" i="14"/>
  <c r="F17" i="14"/>
  <c r="F18" i="14"/>
  <c r="F20" i="14"/>
  <c r="F21" i="14"/>
  <c r="F6" i="14"/>
  <c r="C7" i="14"/>
  <c r="D7" i="14"/>
  <c r="C8" i="14"/>
  <c r="D8" i="14"/>
  <c r="C9" i="14"/>
  <c r="D9" i="14"/>
  <c r="C11" i="14"/>
  <c r="D11" i="14"/>
  <c r="C12" i="14"/>
  <c r="D12" i="14"/>
  <c r="C13" i="14"/>
  <c r="D13" i="14"/>
  <c r="C14" i="14"/>
  <c r="D14" i="14"/>
  <c r="C16" i="14"/>
  <c r="D16" i="14"/>
  <c r="C17" i="14"/>
  <c r="D17" i="14"/>
  <c r="C18" i="14"/>
  <c r="D18" i="14"/>
  <c r="C20" i="14"/>
  <c r="D20" i="14"/>
  <c r="C21" i="14"/>
  <c r="D21" i="14"/>
  <c r="D6" i="14"/>
  <c r="C6" i="14"/>
  <c r="E7" i="14"/>
  <c r="E8" i="14"/>
  <c r="E9" i="14"/>
  <c r="E11" i="14"/>
  <c r="E12" i="14"/>
  <c r="E13" i="14"/>
  <c r="E14" i="14"/>
  <c r="E16" i="14"/>
  <c r="E17" i="14"/>
  <c r="E18" i="14"/>
  <c r="E20" i="14"/>
  <c r="E21" i="14"/>
  <c r="E6" i="14"/>
  <c r="B7" i="14"/>
  <c r="B8" i="14"/>
  <c r="B9" i="14"/>
  <c r="B11" i="14"/>
  <c r="B12" i="14"/>
  <c r="B13" i="14"/>
  <c r="B14" i="14"/>
  <c r="B16" i="14"/>
  <c r="B17" i="14"/>
  <c r="B18" i="14"/>
  <c r="B20" i="14"/>
  <c r="B21" i="14"/>
  <c r="B6" i="14"/>
  <c r="L9" i="10"/>
  <c r="L8" i="10"/>
  <c r="L7" i="10"/>
  <c r="L3" i="10"/>
  <c r="L4" i="10"/>
  <c r="L5" i="10"/>
  <c r="L6" i="10"/>
  <c r="L2" i="10"/>
  <c r="H28" i="12"/>
  <c r="F5" i="10" s="1"/>
  <c r="K28" i="12"/>
  <c r="F9" i="10" s="1"/>
  <c r="M3" i="10" s="1"/>
  <c r="L28" i="12"/>
  <c r="F10" i="10" s="1"/>
  <c r="M4" i="10" s="1"/>
  <c r="M28" i="12"/>
  <c r="N28" i="12"/>
  <c r="F11" i="10" s="1"/>
  <c r="M5" i="10" s="1"/>
  <c r="O28" i="12"/>
  <c r="F12" i="10" s="1"/>
  <c r="M6" i="10" s="1"/>
  <c r="P28" i="12"/>
  <c r="I8" i="10" s="1"/>
  <c r="M7" i="10" s="1"/>
  <c r="J28" i="12"/>
  <c r="F8" i="10" s="1"/>
  <c r="M2" i="10" s="1"/>
  <c r="Q15" i="12" l="1"/>
  <c r="R15" i="12"/>
  <c r="I27" i="12"/>
  <c r="Q27" i="12" s="1"/>
  <c r="I22" i="12"/>
  <c r="I21" i="12"/>
  <c r="I17" i="12"/>
  <c r="I16" i="12"/>
  <c r="R27" i="12" l="1"/>
  <c r="R16" i="12"/>
  <c r="Q16" i="12"/>
  <c r="R17" i="12"/>
  <c r="Q17" i="12"/>
  <c r="R21" i="12"/>
  <c r="Q21" i="12"/>
  <c r="R22" i="12"/>
  <c r="Q22" i="12"/>
  <c r="Q28" i="12" l="1"/>
  <c r="I9" i="10" s="1"/>
  <c r="M8" i="10" s="1"/>
  <c r="F4" i="10"/>
  <c r="F6" i="10" s="1"/>
  <c r="I23" i="12"/>
  <c r="I28" i="12" s="1"/>
  <c r="R28" i="12"/>
  <c r="I10" i="10"/>
  <c r="M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 Wyton</author>
  </authors>
  <commentList>
    <comment ref="C15" authorId="0" shapeId="0" xr:uid="{4D5091E9-7AE3-4F49-B97E-490B0A7FBAEC}">
      <text>
        <r>
          <rPr>
            <b/>
            <sz val="9"/>
            <color indexed="81"/>
            <rFont val="Tahoma"/>
            <family val="2"/>
          </rPr>
          <t>Paul Wyton:</t>
        </r>
        <r>
          <rPr>
            <sz val="9"/>
            <color indexed="81"/>
            <rFont val="Tahoma"/>
            <family val="2"/>
          </rPr>
          <t xml:space="preserve">
MODULE LEARNING OUTCOMES
Develop an understanding of reflective practice and personal development in the context of their apprenticeship.
Demonstrate the ability to plan and apply learning in a systematic and structured way in the workplace to prepare for the End Point Assessment of their apprenticeship.
Demonstrate a learner’s progress against achievement of the relevant KSB’s as set out in the apprenticeship standard at Level 4: 6.3, 6.5, 6.7, 8.3, 8.4, 8.5, 8.6, 10.1, 10.3, 10.4, 11.1, 11.2, 12.1, 12.3
Assess the impact of personal learning achieved identifying further learning and development actions to support personal employability, enhanced through knowledge skills and behaviours defined in the Apprenticeship Standard
MODULE SUMMARY (including indicative content)
This module introduces approaches and techniques for reflection to enable learners to develop an understanding of how to situate learning in the workplace. The module encourages apprentice learners to take personal responsibility for their own learning and development of knowledge, skills and behaviours and as Apprentices, to become independent work-based learners.
Throughout the module learners will be encouraged to use the skills of self-analysis, self-reflection and self-management by exploring the impact of their own and others' styles and approaches. 
The learners will have signed a commitment statement with their employer and be at the beginning of their personal development journey. This module provides a framework for them to identify and reflect on their own strengths, and developmental needs in their workplace or learning environment.  Learners will be required to complete a learning needs analysis thereby enabling them to produce a personal development plan that aligns with their Apprenticeship Standard.  
Learners will be expected to manage their time effectively, plan their engagement with a range of essential learning and development resources and will be encouraged to use diverse work based learning opportunities including workshop attendance, guided reading and work related activities to inform their academic study and support achievement of their off-the job learning targets. There will also be elements of On-line Distance learning to provide flexible approaches to learning and assessment
Learning will be supported through the use of class-based activities, coaching support, E-portfolios and On-Line Distance Learning to aid preparation for the End Point Assessment.
The module will offer personal development opportunities to build on the three-way reviews they have undertaken with their WBL Coach from the University and their mentor/line-manager in the work place.
Assessment activities will support the identification and review of evidence that will begin to support preparation for the Assessment Plan for f their Apprenticeship Programme.
Learners will be encouraged to use a number of simple tools to diagnose their existing skills and behaviours to identify the benefits of personal development.  They will start to appreciate that the planning and development of these skills requires the exercise of a level of personal responsibility.
Indicative content for the module could include:
• understanding how we learn and the learning cycle
• learning styles and reflective learning
• experiential and work-based learning
• skills and approaches for work-based learning, including E-portfolios and work place mentors
• work-based learning in higher and degree apprenticeships
• academic study skills
• understanding self and impact on others
• the requirements of the apprenticeship including:
o The Commitment Statement and Individual Learning Plan
o The relevance of coaching and review
o The knowledge, skills and behaviours of an apprenticeship standard
o The role of the employer in supporting on and off the job learning and experiential activities
o The relevance of the gateway programme and End Point Assessment
o The relationship of their Apprenticeship Programme with the British values of democracy, the rule of law, individual liberty, and mutual respect and tolerance of those with different faiths and beliefs 
This module is designed to address specific needs of the Chartered Management Degree Apprenticeship standard.  The module has a particular focus on the following learning outcomes of the standard. It is important to note  that other modules will also contribute to these learning outcomes as will learner activity in the workplace, thus achieving these outcomes is not wholly dependent on this module.
6.3 Interpersonal skills awareness, including effective listening, influencing techniques, negotiating and persuasion. 
6.5 Use active listening and open questioning to structure conversations and discussions and able to challenge when appropriate. 
6.7 Apply influencing and persuading skills to the dynamics and politics of personal interaction. 
8.3 How to set goals and manage performance. 
8.4 Build teams, empower and motivate others to improve performance or achieve outcomes. 
8.5 Delegate to others, provide clear guidance and monitor progress. 
8.6 Set goals and accountabilities. 
10.1 How to be self-aware and recognise different learning styles. 
10.3 Reflect on own performance, identify and acting on learning and development needs. 
10.4 Understand impact on others. 
11.1 How to manage time, set goals, prioritise activities and undertake forward planning in a business environment with a focus on outcomes. 
11.2 Create personal development plan, and use widely recognised tools and techniques to ensure the management of time and pressure effectively, and prioritisation and strategic alignment of activities. 
12.1 How to undertake research, data analysis, problem solving and decision making techniques. 
12.3 Use evidence based tools and ethical approaches to undertake problem solving, and critical analysis, synthesis and evaluation to support decision making. 
</t>
        </r>
      </text>
    </comment>
    <comment ref="C16" authorId="0" shapeId="0" xr:uid="{D34D8B9E-6CA5-412E-BC04-DD8D5BA43C9B}">
      <text>
        <r>
          <rPr>
            <b/>
            <sz val="9"/>
            <color indexed="81"/>
            <rFont val="Tahoma"/>
            <family val="2"/>
          </rPr>
          <t>Paul Wyton:</t>
        </r>
        <r>
          <rPr>
            <sz val="9"/>
            <color indexed="81"/>
            <rFont val="Tahoma"/>
            <family val="2"/>
          </rPr>
          <t xml:space="preserve">
MODULE LEARNING OUTCOMES
Understanding of the different structures organisations can take and the external environment in which they operate. 
Understand the internal functions of an organisation, how they interrelate and the influence of governance, purpose, values and stakeholders.
Understand operations, supplier chain functions and be able to apply quality improvement tools and approaches to achieve resource optimisation
Demonstrate a learner's progress against the achievement of the relevant KSB's as set out in the apprenticeship standard, listed below: 2.3, 3.2, 3.3, 7.2, 7.3, 9.1, 12.1, 12.2, 12.3
MODULE SUMMARY (includes indicative content)
The aim of the module is to provide an introduction into how different organisations work, the external environment and how it influences organisational activity.
This is a foundational module introducing learners to a range of business models and organisational functions.  This broad overview will enable learners to understand how their own organisation fits into the wider business community and society.  It will also provide insights into how organisations manage their resources (e.g. people, equipment, time and money) to achieve their organisational purpose.
It will provide an understanding of how the learner's own organisation is structured, the various operational areas of an organisation and wider ecosystem and how they interact, are governed and controlled to deliver products and services.
Indicative content:
• The nature and context of organisations
• The structure of organisations and business models
• Organisational governance, values, purpose and culture (including ethical and responsible management)
• Analysis of the macro and competitive environment across public, private and the third sector
• Stakeholder analysis and management
• Introduction to operations management, the wider supply chain &amp; ecosystem, procurement and the role of the contract
• Operations improvement and relevant tools
• Quality management, systems and models
This module is designed to address specific needs of the Chartered Management Degree Apprenticeship standard.  The module has a particular focus on the following learning outcomes of the standard. It is important to note  that other modules will also contribute to these learning outcomes as will learner activity in the workplace, thus achieving these outcomes is not wholly dependent on this module.
2.3 Plan, organise and manage resources in order to achieve organisational goals. 
3.2 Approaches to procurement and contracting, and legal requirements.  
3.3 Commercial context in an organisational setting and how this changes over time
7.2 Organisational culture and diversity management
7.3 Articulate organisational purpose and values
9.1 Approaches to stakeholder, customer and supplier management, developing engagement, facilitating cross functional working and negotiation. 
12.1 How to undertake research, data analysis, problem solving and decision making techniques. 
12.2 The value, ethics and governance of your organisation. 
12.3 Use evidence based tools and ethical approaches to undertake problem solving, and critical analysis, synthesis and evaluation to support decision making. 
</t>
        </r>
      </text>
    </comment>
    <comment ref="C17" authorId="0" shapeId="0" xr:uid="{94752364-C548-4E4B-8747-6BC535AE1AA1}">
      <text>
        <r>
          <rPr>
            <b/>
            <sz val="9"/>
            <color indexed="81"/>
            <rFont val="Tahoma"/>
            <family val="2"/>
          </rPr>
          <t>Paul Wyton:</t>
        </r>
        <r>
          <rPr>
            <sz val="9"/>
            <color indexed="81"/>
            <rFont val="Tahoma"/>
            <family val="2"/>
          </rPr>
          <t xml:space="preserve">
MODULE LEARNING OUTCOMES
Understand the concept of operational marketing planning as a tool for exploiting marketing opportunities through the creation of marketing &amp; sales strategies
Understand the operational role of marketing within a variety of organizations in order to segment and target relevant customer groups
Develop a clear awareness of the interface of marketing and sales within business organisations.
Use creative approaches to developing solutions to meet customer needs
Demonstrate a learner's progress against achievement of the relevant KSBs as set out in the Apprenticeship Standard. 4.1, 4.2, 4.3, 4.4, 4.5, 9.1, 9.5, 9.6, 12.1, 12.3
MODULE SUMMARY (includes indicative content)
The aim of the module is to introduce the role and concept of marketing and for the learner to be able to develop marketing and sales strategies.  It will also explore customer insights, including market segmentation and targeting. Indicative content can include The Marketing Concept and Market Orientation, Marketing Planning, Sales and Marketing interface, identification and understanding the customer (internal and external) and other stakeholders, Customer relationship management, Presentation Skills, Negotiation Skills.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4.1 How to create marketing and sales strategies.
4.1 How to segment and target relevant markets and customers (global and local), analysis of 
opportunities and ways to market
4.3 The need for innovation in product and service design.
4.4 Use customer insight and analysis of data to determine and drive customer service outcomes and improve customer relationships. 
4.5 Use creative approaches to developing solutions to meet customer need.
</t>
        </r>
      </text>
    </comment>
    <comment ref="C18" authorId="0" shapeId="0" xr:uid="{9587D3C8-737D-431E-8929-76366439969B}">
      <text>
        <r>
          <rPr>
            <b/>
            <sz val="9"/>
            <color indexed="81"/>
            <rFont val="Tahoma"/>
            <family val="2"/>
          </rPr>
          <t>Paul Wyton:</t>
        </r>
        <r>
          <rPr>
            <sz val="9"/>
            <color indexed="81"/>
            <rFont val="Tahoma"/>
            <family val="2"/>
          </rPr>
          <t xml:space="preserve">
MODULE LEARNING OUTCOMES (all related to Apprenticeship Standard and in the context of the learner’s organisation)
Identify, select and review information, concepts and processes from appropriate sources in order to support arguments and to formulate own ideas 
Communicate and express a range of ideas, information and results in a coherent, well-structured manner using both written and verbal forms 
Demonstrate a learner’s progress against achievement of the relevant KSB’s as set out in the apprenticeship standard, listed below:
1.5, 3.3, 6.3 6.5, 7.3, 12.1, 12.3. 
MODULE SUMMARY (includes indicative content)
The aim of the module is to bring together the learner's knowledge of their own area of professional practice and asks them to offer a detailed discussion of a problematic area and locate it within the wider context of current academic and professional thinking as presented in the literature. Undertaking this self-managed study will facilitate the development of a deeper insight into a chosen topic and by using personal reflection and a deeper understanding of the topic, the learner will also identify the value of applying the learning to the organisation/place of work. Learners will be expected to demonstrate the ability to diagnose an organisational issue/opportunity and present this issue/opportunity in a coherent manner and to draw conclusions from their reading and personal analysis, including reflections on their own progress towards specific knowledge, skills and behaviours identified as relevant to the review. 
The Work Based Review is to be taken as a mandatory module at Level 4.  The only restrictions on choice of topic are that it must relate to an area of relevant professional practice, must be based upon their organisation/place of work and be approved by the Module Tutor and agreed through consultation with their employer, with an emphasis on work place impact and performance. In this level 4 module, an introduction to data analysis will be provided. 
• Applied research approaches and assessment of scope and limitation
• Information searches (using databases, web and learning centre resources)
• Project management
• Implementation planning
• Evidencing and evaluating organisational impact.
There is theoretically no limit to the range of subject matter, which may be considered suitable, but specific attention should be paid to the CMDA KSB’s required by the Apprenticeship Standard (see below). 
The module is supported with a Negotiated Project Guidance Pack.  This documentation guides the student (apprentice) through the writing of the project outline for which a pro-forma is provided and within which the learner will state their project specific learning outcomes. A Supervisor will support learners from a distance or, where possible, via face-to-face meetings for tutorial support. It is mandatory that the project is negotiated between the tutor, employer, apprentice and University and the learner and the project outline will include: Proposed project focus, aims and objectives
• Opportunities to attain and evidence Knowledge, Skills and Behaviours from the Apprenticeship Standard
• Relevance to the work of the individual/organisation
• Consideration of how to evaluate organisational impact of the work
• Its ability to satisfy the learning outcomes
It is likely that topics are related to the content of other modules studied from the rest of the programme and will reflect its overall aims.
This module is designed to address specific needs of the Chartered Management Degree Apprenticeship standard.  The module has a particular focus on the following learning outcomes of the standard. It is important to note that other modules will also contribute to these learning outcomes as will learner activity in the workplace, thus achieving these outcomes is not wholly dependent on this module):
1.5 Produce reports that clearly present information and data, using a range of interpretation and analytical processes.    
3.3 Commercial context in an organisational setting and how these change over time. 
6.3 Interpersonal skills awareness, including effective listening, influencing techniques, negotiating and persuasion.
6.5 Use active listening and open questioning to structure conversations and discussions and able to challenge when appropriate.  
7.3 Articulate organisational purpose and values.
12.1 How to understand research, data analysis, decision making techniques. 
12.3 Use evidence based tools and ethical approaches to undertake problem solving and critical analysis, synthesis and evaluation to support decision making. 
</t>
        </r>
      </text>
    </comment>
    <comment ref="C20" authorId="0" shapeId="0" xr:uid="{294D92F9-571E-4F03-AEBD-C4F5187E014B}">
      <text>
        <r>
          <rPr>
            <b/>
            <sz val="9"/>
            <color indexed="81"/>
            <rFont val="Tahoma"/>
            <family val="2"/>
          </rPr>
          <t>Paul Wyton:</t>
        </r>
        <r>
          <rPr>
            <sz val="9"/>
            <color indexed="81"/>
            <rFont val="Tahoma"/>
            <family val="2"/>
          </rPr>
          <t xml:space="preserve">
MODULE LEARNING OUTCOMES
Learning Outcome
Develop an understanding of emotional intelligence / personal resilience in relation to personal development.
Further develop the ability to plan and apply learning in a systematic and structured way in the workplace to prepare for the End Point Assessment of their apprenticeship.
Demonstrate a learner’s progress against achievement of the relevant KSB’s as set out in the apprenticeship standard at Level 5. 6.1, 6.2, 6.3, 6.4, 6.5, 6.7, 8.3, 8.4, 8.5, 8.6, 9.5, 10.2, 10.3, 10.4, 11.1, 11.2, 12.1, 12.4
Reflect on and evaluate areas for personal and professional development and prioritise actions for success at their End Point Assessment and for career progression.
MODULE SUMMARY (including indicative content)
This module enables learners to enhance their knowledge and understanding of their current performance in the context of their role in the workplace and their future career aspirations. It also requires learners to develop an action plan for personal and professional development to meet the knowledge, skills and behaviours required to pass their End Point Assessment.  The action plan will provide the foundation for continued career progression and associated development goals. 
At this level it is likely that learners will be developing their career and will be familiar with the fundamentals of reflective practice and will use those skills to assess current personal performance and develop an action plan for continued professional development. 
The indicative content will vary across professions but could include:
• Sense-making through reflective practice
• Reflective practice models and techniques
• Identifying and defining personal performance indicators and standards:
o Personal / role related
o Organisational
• Measuring and monitoring own personal performance 
• Emotional intelligence: self-regulation; positive thinking and positioning; positive attitudes; impact on others performance
• Performance under pressure: prioritising, contingency planning, decision making and problem-solving
• Sense-making through reflective practice
• Selecting and presenting evidence of competency in preparation for End Point Assessment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6.1 Different forms of communication (written, verbal non-verbal, digital) and how to apply them
6.2 How to maintain personal presence and present to large groups.
6.3 Interpersonal skills awareness including effective listening, influencing techniques, negotiating and persuasion
6.4 Communicate clearly, effectively and regularly using oral, written and digital channels and platforms
6.5 Use active listening and open questioning to structure conversations and discussions, and able to challenge when appropriate.  
6.7 Apply influencing and persuading skills, to the dynamics and politics of personal interactions.
8.3 How to set goals and manage performance.
8.4 Build teams, empower and motivate others to improve performance or achieve outcomes.
8.5 Delegate to others, provide clear guidance and monitor progress
8.6 Set goals and accountabilities
9.5 Effectively influence and negotiate, being able to have challenging conversations and give constructive feedback
10.2 How to use emotional and social intelligence, and active listening and open questioning to work effectively with others
10.3 Reflect on own performance, identifying and acting on learning and development needs
10.4 Understand impact on others
11.1 How to manage time, set goals, prioritise activities and undertake forward planning in a business environment with a focus on outcomes
11.2 Create personal development plan, and use widely recognised tools and techniques to ensure the management of time and pressure effectively, and prioritisation and strategic alignment of activities
12.1 How to undertake research, data analysis, problem solving and decision-making techniques
12.4 Use evidence-based tools and ethical approaches to undertake problem solving and critical analysis, synthesis and evaluation to support decision making
</t>
        </r>
      </text>
    </comment>
    <comment ref="C21" authorId="0" shapeId="0" xr:uid="{F064082C-87C1-4F00-AC14-1B9847BD48A6}">
      <text>
        <r>
          <rPr>
            <b/>
            <sz val="9"/>
            <color indexed="81"/>
            <rFont val="Tahoma"/>
            <family val="2"/>
          </rPr>
          <t>Paul Wyton:</t>
        </r>
        <r>
          <rPr>
            <sz val="9"/>
            <color indexed="81"/>
            <rFont val="Tahoma"/>
            <family val="2"/>
          </rPr>
          <t xml:space="preserve">
MODULE LEARNING OUTCOMES
Evaluate and solve problems related to producing and implementing organisational operations plans whilst assessing related risk factors
Evaluate and utilize finance techniques to ensure financial control and reporting of operations in the organisation
Evaluate and utilize the digital skills necessary to ensure that relevant digital technologies are utilized in order to provide optimal decision making based on data analysis
Demonstrate a learner’s progress against achievement of the relevant KSB’s as set out in the apprenticeship standard, listed below:
1.1, 1.4, 1.5, 1.6, 2.2, 2.5, 3.1, 3.2, 3.4, 5.1, 5.2, 9.1, 9.3
MODULE SUMMARY (including indicative content)
The aim of this module is to provide you with an understanding of operational issues related to organisational planning and assessment of related risk factors.
You will learn financial strategies and how to produce financial reports and you will be introduced to the concept of risk management. 
The module will also explore how digital technologies are changing the way business is conducted and considers key issues including the how the growth of various digital platforms support business decision making based on data.
Indicative content
• The decision making cycle
• Cost classification, assessing costs, benefits and dealing with time
• Marginal Analysis
• Thinking and Problem Solving (including problem definition, cause and effect diagramming and process mapping)
• Performance Measurement
• Performance Indicators
• Risk identification and risk control
• Financial Strategy
• Financial Accounting,  Management Accounting and Key Financial Statements
• Cost Classification and Cost Behaviour
• Planning and Budgeting
• Management and use of financial Information for decision making 
• Financial and legal aspects of procurement and contracting
• Understanding and managing Risk 
• Emerging digital business models
• The impact of digital development upon goods and service delivery
• Digital business strategy
• Business Support Applications
• Managing the Digital Organisation: Security, Privacy and Ethical Issues
You will be required to prepare for the delivery of this module by engaging with the pre-reading materials available on the modules Virtual Learning Environment. 
You will be required to collect a small number of contexts from the organisation that you for.  These contexts will be used to exemplify the various module’s topics and to act as a vehicle for the assessment tasks. Further contexts and examples from your organisation will be used during in class peer to peer discussion as appropriate to support learning.
It is expected that you will be able to relate the learning acquired in this module and evidenced by the assessment tasks to the End Point Assessment of the Apprenticeship programme.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1.1 How to develop and implement organisational strategy and plans, including approaches to resource and supply chain management, workforce development, sustainability, taking and managing risk, monitoring and evaluation, and quality assurance.
1.4 Develop and deliver operational plans; set targets and key performance indicators, manage resources, and monitor and measure outcomes to establish operational effectiveness, efficiencies and excellence.  
1.5 Produce reports that clearly present information and data, using a range of interpretation and analytical processes.  
1.6 Gain wide support to deliver successful outcomes.
2.2 Risk management models and reporting, risk benefit analysis and health and safety implications.
2.5 Proactively identify risk and create plans for their mitigation
3.1 Financial strategies, including budgets, financial management and accounting, and how to provide financial reports.
3.2 Approaches to procurement and contracting, and legal requirements.
3.4 Manage budgets, control expenditure and produce financial reports.
5.1 Approaches to innovation and digital technologies and their impact on organisations, and how their application can be used for organisational improvement and development.
5.2 Innovation and digital technology’s impact on data and knowledge management for analysing business decision-making.
9.1 Approaches to stakeholder, customer and supplier management, developing engagement, facilitating cross functional working and negotiation.
9.3 Build rapport and trust, develop networks and maintain relationships with people from a range of cultures, backgrounds and levels
</t>
        </r>
      </text>
    </comment>
    <comment ref="C22" authorId="0" shapeId="0" xr:uid="{25C6F5F7-3714-4B9E-AB95-BF03C406002C}">
      <text>
        <r>
          <rPr>
            <b/>
            <sz val="9"/>
            <color indexed="81"/>
            <rFont val="Tahoma"/>
            <family val="2"/>
          </rPr>
          <t>Paul Wyton:</t>
        </r>
        <r>
          <rPr>
            <sz val="9"/>
            <color indexed="81"/>
            <rFont val="Tahoma"/>
            <family val="2"/>
          </rPr>
          <t xml:space="preserve">
MODULE LEARNING OUTCOMES
Develop an awareness of how human behaviour shapes and influences the nature and culture of organisational life.
Apply and examine knowledge and understanding through the practical application of organisational behaviour and human resource management policies and practices.
Evaluate how this area of study can be used in improving organisational performance.
Demonstrate a learner’s progress against achievement of the relevant KSB’s as set out in the apprenticeship standard: 1.1, 6.7, 7.2, 7.3, 7.4, 8.1, 8.2, 9.2, 9.5, 10.5, 12.1, 12.3
MODULE SUMMARY (including indicative content)
Working in business requires you to demonstrate skills and capabilities to understand the complexities of both the internal and external environments in which your organisation operates. This module will provide you with an introduction to the relationship between organisational systems, processes, structures and the people who manage within an organisational context. The study of organisational behaviour and human resource management will provide you with the skills and competencies to understand a range of actions to enhance the behaviours of others and how these can be managed to ensure the competitive success of the business enterprise. This module will support students to develop an awareness of how human behaviour, Employer Relations and Strategic HRM shapes and influences the nature and culture of organisational life. In addition, it will also develop the ability to think critically for the purpose of reflecting on organisational activities.
Students will upon completion be able to have an introduction to a range of organisational theories that will enable them to understand the macro and micro environments. We will look at the importance of the organisational structure to enhance effectiveness and the power dynamics that enable individuals, teams and stakeholders in the organisation to work with each other to create high performance work places. Alongside this we will look at the decision making processes, carrying out research, resource and workforce planning, recruiting, managing and developing staff, provide an overview of reward and performance, introduction to organisational culture, managing diversity and provide insight into employee relations which will enable students to mitigate against conflicts and tensions in the organisation. Overall we support students on their journey with developing an awareness of reflective and critical thinking.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1.1 How to develop and implement organisational strategy and plans, including approaches to resource and supply chain management, workforce development, sustainability, taking and managing risk, monitoring and evaluation, and quality assurance.
6.7 Apply influencing and persuading skills, to the dynamics and politics of personal interactions.
7.2 Organisational culture and diversity management
7.3 Articulate organisational purpose and values
7.4 Support the creation of an inclusive, high performance work culture.
8.1 How to recruit, manage and develop people, using inclusive talent management approaches
8.2 How to use HR systems and processes to ensure legal requirements, health and safety, and well-being needs
9.2 How to shape common purpose, as well as approaches to conflict management and dispute resolution
9.5 Effectively influence and negotiate, being able to have challenging conversations and give constructive feedback
10.5 Manage stress and personal well-being, being confident in knowing core values and drivers
12.1 How to undertake research, data analysis, problem solving and decision-making techniques
12.3 Use evidence-based tools and ethical approaches to undertake problem solving and critical analysis, synthesis and evaluation to support decision making
</t>
        </r>
      </text>
    </comment>
    <comment ref="C23" authorId="0" shapeId="0" xr:uid="{821A4FB3-9B9A-45FB-BF37-57FB2A971A60}">
      <text>
        <r>
          <rPr>
            <b/>
            <sz val="9"/>
            <color indexed="81"/>
            <rFont val="Tahoma"/>
            <family val="2"/>
          </rPr>
          <t>Paul Wyton:</t>
        </r>
        <r>
          <rPr>
            <sz val="9"/>
            <color indexed="81"/>
            <rFont val="Tahoma"/>
            <family val="2"/>
          </rPr>
          <t xml:space="preserve">
MODULE LEARNING OUTCOMES
Select an aspect of their professional practice, bearing a strong relationship to relevant competencies in the Apprenticeship Standard and discuss why this area is significant for them.
Analyse and evaluate information, concepts and processes and synthesise essential aspects of ideas and information to make informed judgements and solve problems.
Gather, process and interpret qualitative and quantitative data, being aware of its limits, to develop lines of argument.
Clearly communicate and express a range of ideas, information and results in a coherent, well-structured manner using both written and verbal forms and present the outcomes of the application of their learning in their workplace context.
Analyse their ability and opportunities to generate and present evidence of specific knowledge, skills and behaviours that are relevant to the Apprenticeship Standard.
Demonstrate a learner’s progress against achievement of the relevant KSB’s as set out in the apprenticeship standard, listed below: 1.3, 1.4, 1.5, 1.6, 2.1, 2.3, 2.4, 2.5, 2.7, 5.3, 11.1, 11.2, 12.1, 12.3
MODULE SUMMARY (includes indicative content)
The aim of the module is to provide the learner with the opportunity to develop an original piece of applied research within a given organisational context through the application of learning gained from this and other taught modules. Through a self-managed study it will facilitate the development of a deeper insight into a chosen professional issue. Through reflection and a deeper understanding of the organisational context, the learner will also identify the value of the application of the learning to the organisation/place of work. 
This module brings together the learner’s knowledge of their own area of professional practice and asks them to offer a detailed discussion of a problematic area and locate it within the wider context of current academic and professional thinking as presented in the literature.
Learners will be expected to demonstrate the ability to diagnose an organisational issue to present this issue in a coherent manner and to draw conclusions from their reading and personal analysis. 
The Work Based Project is to be taken as a mandatory module at Level 5. This work-based project is agreed with the Module Tutors part of an overall programme of study and should relate to the student's workplace and/or area of professional practice as defined by the CMDA Apprenticeship Standard.  Students are prohibited from undertaking projects that are similar to or repeat learning already achieved through other modules. 
Indicative content will include:
• Applied Research approaches and assessment of scope and limitations
• Information searches (using databases, web and learning centre resources)
• Roles in teams using i.e. Belbin, Adair, Margerisson-McCann models
• Creativity and innovation techniques. Enterprise skill development
• Critical reflection
• Case studies
• Project focus, aims and objectives
• Project management
• Reflection on the inquiry process and project outcomes
There is theoretically no limit to the range of subject matter, which may be considered suitable, however, the work based project should strongly relate to relevant areas of the Apprenticeship Standard to capture progress on knowledge, skills and behaviours and directly support the Apprentice to develop the evidence base for their End Point Assessment.  
The topic should also be agreed with the employer to identify areas for impact and performance and enhancement.
Through a process of negotiation, learners will identify a relevant area for investigation within their workplace related to their Apprenticeship Standard.  Indicative areas of study will be determined by the area of practice and initial consultation with academic and/or work based tutors. For the first assessment, the student will be required to develop a project outline which will identify the following:
• Proposed project focus, aims and objectives
• Relevance to the work of the individual/organisation
• Consideration of how to evaluate organisational impact of the work
•  Their ability to satisfy the learning outcomes including opportunities to attain and evidence Knowledge, Skills and Behaviours set out in the CMDA Apprenticeship Standard
It is likely that topics are related to the content of other modules studied from the rest of the programme and competencies set out in the apprenticeship standard and will reflect its overall aims.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1.3 Support the development of organisational strategies and plans.
1.4 Develop and deliver operational plans; set targets and key performance indicators, manage resources, and monitor and measure outcomes to establish operational effectiveness, efficiencies and excellence.   
1.5 Produce reports that clearly present information and data, using a range of interpretation and analytical processes.
1.6 Gain wide support to deliver successful outcomes.
2.1 How a project moves through planning, design, development, deployment and evaluation
2.3 Plan, organise and manage resources in order to achieve organisational goals.
2.4 Identify key outcomes, develop and implement plans and monitor progress, and provide reports as required.  
2.5 Proactively identify risk and create plans for their mitigation
2.7 Use widely recognised project management tools.
5.3 Identify service/ organisational improvements and opportunities for innovation and growth, using qualitative and quantitative analysis of information and data and benchmarking against others
11.1 How to manage time, set goals, prioritise activities and undertake forward planning in a business environment with a focus on outcomes
11.2 Create personal development plan, and use widely recognised tools and techniques to ensure the management of time and pressure effectively, and prioritisation and strategic alignment of activities
12.1 How to undertake research, data analysis, problem solving and decision-making techniques
12.3 Use evidence-based tools and ethical approaches to undertake problem solving and critical analysis, synthesis and evaluation to support decision making
</t>
        </r>
      </text>
    </comment>
    <comment ref="C25" authorId="0" shapeId="0" xr:uid="{27C9CE50-B745-4C7C-BB7A-86A95168C35C}">
      <text>
        <r>
          <rPr>
            <b/>
            <sz val="9"/>
            <color indexed="81"/>
            <rFont val="Tahoma"/>
            <family val="2"/>
          </rPr>
          <t>Paul Wyton:</t>
        </r>
        <r>
          <rPr>
            <sz val="9"/>
            <color indexed="81"/>
            <rFont val="Tahoma"/>
            <family val="2"/>
          </rPr>
          <t xml:space="preserve">
MODULE LEARNING OUTCOMES
Learning Outcome
Evaluate personal development against feedback indicators.
Evaluate strategies for professional growth and locate strategies to align with their area of personal and professional development, including any requirements of the End Point Assessment.
Demonstrate a learner’s progress against achievement of the relevant KSB’s as set out in the apprenticeship standard at Level 6. 6.1, 6.2, 6.3, 6.4, 6.5, 6.7, 7.5, 8.3, 8.4, 8.5, 8.6, 10.2, 10.3, 10.4, 10.5, 11.1, 11.2, 12.1, 12.3
Critically review and plan development activities needed to sustain professional excellence in self and others, to support the achievement of personal, professional and/or organisational goals.
MODULE SUMMARY (including indicative content)
This module enables Apprentice learners to consider their own professional development in the context of the wider organisational and sector context. It also aims to enable Apprentice learners to reflect on their own performance in the context of organisational and/or professional apprenticeship standards and identify how this can be continually improved. The learner will assess how their existing knowledge, skills and behaviours can be transferred to future career aspirations in preparation for and beyond the End Point Assessment for the Apprenticeship Standard. The module will provide them with a final opportunity to review and analyse how personal performance excellence can be a catalyst in developing teams as well as how to enable the development of personal performance excellence in others.
At this level it is likely that learners will be at an experienced stage of their career and will be familiar with the fundamentals of personal development planning and reflective practice, and with personal performance indicators appropriate to their Apprenticeship context and learners will enhance their knowledge and understanding in areas such as:
• Identification of relevant employability skills and their role in future professional development e.g. analysis of professional standards, employer competency frameworks,  in particular meeting the Apprenticeship Standard in readiness for the End Point Assessment
• Developing productive working relationships, team working and leading self and others in relation to professional development.
• Career development and future orientation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6.1 Different forms of communication (written, verbal non-verbal, digital) and how to apply them
6.2 How to maintain personal presence and present to large groups.  
6.3 Interpersonal skills awareness including effective listening, influencing techniques, negotiating and persuasion
6.4 Communicate clearly, effectively and regularly using oral, written and digital channels and platforms
6.5 Use active listening and open questioning to structure conversations and discussions, and able to challenge when appropriate.  
6.7 Apply influencing and persuading skills, to the dynamics and politics of personal interactions.
7.5 Enable others to achieve by developing and supporting them through coaching and mentoring
8.3 How to set goals and manage performance.
8.4 Build teams, empower and motivate others to improve performance or achieve outcomes.  
8.5 Delegate to others, provide clear guidance and monitor progress
8.6 Set goals and accountabilities
10.2 How to use emotional and social intelligence, and active listening and open questioning to work effectively with others
10.3 Reflect on own performance, identifying and acting on learning and development needs
10.4 Understand impact on others
10.5 Manage stress and personal well-being, being confident in knowing core values and drivers
11.1 How to manage time, set goals, prioritise activities and undertake forward planning in a business environment with a focus on outcomes
11.2 Create personal development plan, and use widely recognised tools and techniques to ensure the management of time and pressure effectively, and prioritisation and strategic alignment of activities
12.1 How to undertake research, data analysis, problem solving and decision-making techniques
12.3 Use evidence-based tools and ethical approaches to undertake problem solving and critical analysis, synthesis and evaluation to support decision making
</t>
        </r>
      </text>
    </comment>
    <comment ref="C26" authorId="0" shapeId="0" xr:uid="{05D29EB5-F2FF-4D56-956F-F920B2DF3537}">
      <text>
        <r>
          <rPr>
            <b/>
            <sz val="9"/>
            <color indexed="81"/>
            <rFont val="Tahoma"/>
            <family val="2"/>
          </rPr>
          <t>Paul Wyton:</t>
        </r>
        <r>
          <rPr>
            <sz val="9"/>
            <color indexed="81"/>
            <rFont val="Tahoma"/>
            <family val="2"/>
          </rPr>
          <t xml:space="preserve">
MODULE LEARNING OUTCOMES
Evaluate the implications of approaches to organisational strategy and how strategic planning happens within your organisation.
Apply the concepts of innovation and being innovative, entrepreneurship and intrapreneurship.
Evaluate different leadership approaches and the role played by culture and emotion in leadership.
Apply differed leadership approaches to the organisational change context.
Demonstrate a learner's process against achievement of the relevant KSBs as set out in the Apprenticeship Standards. 1.1, 1.2, 1.3, 2.6, 4.3, 5.1, 5.2, 7.1, 7.2, 7.3, 7.4, 9.2, 9.6, 12.1, 12.2, 12.3
MODULE SUMMARY (includes indicative content)
The aim of this module is to introduce students to strategic and change management concepts to enable them to understand how to develop and implement organisation strategies and plans. Students will be able to assess what options/methods an organisation could take to succeed in an ever changing environment.
Indicative Content
Strategic Management
• Exploring and understanding the implications of approaches to organisational strategy
• Understanding of the students own organisations approach to strategy and the strategy process. 
Innovation
• Understanding the various forms of innovation and the concept of being innovative
• Entrepreneurship and  intrapreneurship
Leading &amp; change
• Exploring leadership approaches
• Role of emotion in leadership
• Understanding self as a leader
• Developing leadership capabilities
• Leading and developing teams
• Leading organisational performance
• Change and change management
• Shaping culture and values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1.1 How to develop and implement organisational strategy and plans, including approaches to resource and supply chain management, workforce development, sustainability, taking and managing risk, monitoring and evaluation, and quality assurance.  
1.2 How to manage change in the organisation
1.3 Support the development of organisational strategies and plans.
2.6 Initiate, lead and drive change within the organisation, identifying barriers/ challenges and how to overcome them.
4.3 The need for innovation in product and service design.
5.1 Approaches to innovation and digital technologies and their impact on organisations, and how their application can be used for organisational improvement and development.
5.2 Innovation and digital technology’s impact on data and knowledge management for analysing business decision-making.
7.1 Different inclusive leadership styles and models, how to develop teams and support people using coaching and mentoring approaches.
7.2 Organisational culture and diversity management
7.3 Articulate organisational purpose and values
7.4 Support the creation of an inclusive, high performance work culture.
9.2 How to shape common purpose, as well as approaches to conflict management and dispute resolution
9.6 Work collaboratively with internal and external customers and suppliers
12.1 How to undertake research, data analysis, problem solving and decision-making techniques
12.2 The values, ethics and governance of your organisation.
12.3 Use evidence-based tools and ethical approaches to undertake problem solving and critical analysis, synthesis and evaluation to support decision making
</t>
        </r>
      </text>
    </comment>
    <comment ref="C27" authorId="0" shapeId="0" xr:uid="{CA7484FB-52BB-48C5-B632-CA8343860128}">
      <text>
        <r>
          <rPr>
            <b/>
            <sz val="9"/>
            <color indexed="81"/>
            <rFont val="Tahoma"/>
            <family val="2"/>
          </rPr>
          <t>Paul Wyton:</t>
        </r>
        <r>
          <rPr>
            <sz val="9"/>
            <color indexed="81"/>
            <rFont val="Tahoma"/>
            <family val="2"/>
          </rPr>
          <t xml:space="preserve">
MODULE LEARNING OUTCOMES
Formulate a rationale and plan for a work-based project or investigation within the context of their own area of professional practice using relevant contemporary literature and develop an original and significant piece of applied research within a given organisational context and with direct relevance to the Apprenticeship Standard and requirements of the End Point Assessment.
Develop a methodologically and ethically sound investigative approach to the research problem or organisational issue and place this in the context of the British Values of democracy, the rule of law, individual liberty, and mutual respect and tolerance of those with different faiths and beliefs.
Critically analyse and coherently communicate the findings of the investigation to an identified audience, including their organisation and work place peers.
Critique the investigation overall including a plan for further professional action and future personal development in the context of their End Point Assessment and job role.
Demonstrate a learner’s progress against achievement of the relevant KSB’s as set out in the apprenticeship standard, listed below: 1.1, 1.2, 1.3, 1.4, 1.5, 1.6, 2.1, 2.2, 2.3,  2.4, 2.5, 2.6, 2.7, 4.3, 5.1, 5.2, 5.3, 11.1, 11.2, 12.1, 12.3
MODULE SUMMARY (includes indicative content)
The aim of the module is to enable the learner to conduct a self-managed study into a relevant well defined area of professional practice to suit individual interests within the scope and requirements of the CMDA Apprenticeship Standard. It will give them the opportunity to apply the learning gained from other taught modules to their work context, and identify the value of this application to the organisation/place of work.
The Work Based Project Investigation is to be taken as a mandatory module at Level 6.  The only restrictions on choice of topic are that it must relate to an area of professional practice set out in the Apprenticeship Standard, must be based upon their organisation, must differ in choice of topic of those taken at both Level 4 and Level 5 and be approved by the Module Leader, including consultation with the employer.
The Module is intended to develop the student’s ability to carry out a process of enquiry and evaluation using generally available information in the academic, public and commercial domains in a narrowly defined specific field of professional practice, articulated in the Apprenticeship Standard.  Students will develop their own Project Learning Outcomes aimed at fostering a deeper understanding of their own chosen subject area to standards required at Undergraduate Degree level.
Through negotiation with appropriate personnel within the learner organisation, and in line with academic requirements, the learner will identify a relevant area for investigation within their workplace.  
Key areas of study that may underpin the work-based project include: 
• Applied research approaches and assessment of scope and limitation
• Advanced information searches (using databases, web and learning centre resources)
• Project focus, aims and objectives
• Project management
• Data collection, analysis and presentation
• Implementation planning including potential business impact
• Final report writing, making recommendations 
• Reflection on the inquiry process and outcome
• Their ability to satisfy the requirements of the Apprenticeship End Point Assessment including opportunities to attain and evidence Knowledge, Skills and Behaviours set out in the Assessment Plan
There is theoretically no limit to the range of subject matter, which may be considered suitable, however, the learning should have direct bearing on the competencies set out in the Apprenticeship Standard and be of high value to support progress towards the Assessment Plan. 
The student will be required to develop a project outline and plan which will identify the following:
• Proposed project focus, aims and objectives
• Project timeline
• Relevance to the work of the individual/organisation
• Consideration of how to evaluate organisational impact
• Its ability to satisfy the learning outcomes including opportunities to attain and evidence Knowledge, Skills and Behaviours set out in the Apprenticeship Standard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1.1 How to develop and implement organisational strategy and plans, including approaches to resource and supply chain management, workforce development, sustainability, taking and managing risk, monitoring and evaluation, and quality assurance.  
1.2 How to manage change in the organisation
1.3 Support the development of organisational strategies and plans.
1.4 Develop and deliver operational plans; set targets and key performance indicators, manage resources, and monitor and measure outcomes to establish operational effectiveness, efficiencies and excellence.   
1.5 Produce reports that clearly present information and data, using a range of interpretation and analytical processes.  
1.6 Gain wide support to deliver successful outcomes.
2.1 How a project moves through planning, design, development, deployment and evaluation
2.2 Risk management models and reporting, risk benefit analysis and health and safety implications.
2.3 Plan, organise and manage resources in order to achieve organisational goals.
2.4 Identify key outcomes, develop and implement plans and monitor progress, and provide reports as required.  
2.5 Proactively identify risk and create plans for their mitigation
2.6 Initiate, lead and drive change within the organisation, identifying barriers/ challenges and how to overcome them.
2.7 Use widely recognised project management tools.
4.3 The need for innovation in product and service design.
5.1 Approaches to innovation and digital technologies and their impact on organisations, and how their application can be used for organisational improvement and development.
5.2 Innovation and digital technology’s impact on data and knowledge management for analysing business decision-making.
5.3 Identify service/ organisational improvements and opportunities for innovation and growth, using qualitative and quantitative analysis of information and data and benchmarking against others
11.1 How to manage time, set goals, prioritise activities and undertake forward planning in a business environment with a focus on outcomes
11.2 Create personal development plan, and use widely recognised tools and techniques to ensure the management of time and pressure effectively, and prioritisation and strategic alignment of activities
12.1 How to undertake research, data analysis, problem solving and decision-making techniques
12.3 Use evidence-based tools and ethical approaches to undertake problem solving and critical analysis, synthesis and evaluation to support decision making
</t>
        </r>
      </text>
    </comment>
  </commentList>
</comments>
</file>

<file path=xl/sharedStrings.xml><?xml version="1.0" encoding="utf-8"?>
<sst xmlns="http://schemas.openxmlformats.org/spreadsheetml/2006/main" count="199" uniqueCount="179">
  <si>
    <t>Apprenticeship Training Plan for:</t>
  </si>
  <si>
    <t>Chartered Manager</t>
  </si>
  <si>
    <t xml:space="preserve">Under Review:  </t>
  </si>
  <si>
    <t>https://www.instituteforapprenticeships.org/apprenticeship-standards/chartered-manager-degree-v1-0</t>
  </si>
  <si>
    <t>https://www.instituteforapprenticeships.org/media/1528/st0272_chartered_manager_l6_ap-for-publication_update-revision_nov-2017.pdf</t>
  </si>
  <si>
    <t>Level of Delivery and EPA</t>
  </si>
  <si>
    <t>Colour coding key for Mapping Modules to the KSBs</t>
  </si>
  <si>
    <t>Mandatory Components:</t>
  </si>
  <si>
    <t>BA Professional Practice in Management</t>
  </si>
  <si>
    <t>The course typically takes three and a half years to complete. However, every apprentice is different and it will depend on their previous experience.
On successful completion participants will receive professional body accreditation (e.g. Diploma in Management) and a BA (Honours) Professional Practice in Management degree along with their Apprenticeship certification.
The delivery is in blocks of typically 3 or 4 days and up to 6 times a year.</t>
  </si>
  <si>
    <t>Strong Direct Relationship</t>
  </si>
  <si>
    <t>Relevant but more contextual learning</t>
  </si>
  <si>
    <t>Duration of practical programme (months)</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</si>
  <si>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</si>
  <si>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</si>
  <si>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</si>
  <si>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</si>
  <si>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</si>
  <si>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</si>
  <si>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</si>
  <si>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</si>
  <si>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</si>
  <si>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</si>
  <si>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</si>
  <si>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</si>
  <si>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</si>
  <si>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</si>
  <si>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</si>
  <si>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</si>
  <si>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</si>
  <si>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 / Applied Learning in Workplace -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</si>
  <si>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</si>
  <si>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</si>
  <si>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</si>
  <si>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 xml:space="preserve">How to develop and implement organisational strategy and plans, including approaches to resource and supply chain management, workforce development, sustainability, taking and managing risk, monitoring and evaluation, and quality assurance.  </t>
  </si>
  <si>
    <t>How to manage change in the organisation</t>
  </si>
  <si>
    <t xml:space="preserve">Support the development of organisational strategies and plans. </t>
  </si>
  <si>
    <t xml:space="preserve">Develop and deliver operational plans; set targets and key performance indicators, manage resources, and monitor and measure outcomes to establish operational effectiveness, efficiencies and excellence.   </t>
  </si>
  <si>
    <t xml:space="preserve">Produce reports that clearly present information and data, using a range of interpretation and analytical processes.  </t>
  </si>
  <si>
    <t>Gain wide support to deliver successful outcomes.</t>
  </si>
  <si>
    <t>How a project moves through planning, design, development, deployment and evaluation</t>
  </si>
  <si>
    <t>Risk management models and reporting, risk benefit analysis and health and safety implications.</t>
  </si>
  <si>
    <t xml:space="preserve">Plan, organise and manage resources in order to achieve organisational goals. 
</t>
  </si>
  <si>
    <t xml:space="preserve">Identify key outcomes, develop and implement plans and monitor progress, and provide reports as required.  
</t>
  </si>
  <si>
    <t>Proactively identify risk and create plans for their mitigation</t>
  </si>
  <si>
    <t xml:space="preserve">Initiate, lead and drive change within the organisation, identifying barriers/ challenges and how to overcome them. </t>
  </si>
  <si>
    <t>Use widely recognised project management tools.</t>
  </si>
  <si>
    <t xml:space="preserve">Financial strategies, including budgets, financial management and accounting, and how to provide financial reports.
</t>
  </si>
  <si>
    <t xml:space="preserve">Approaches to procurement and contracting, and legal requirements.  </t>
  </si>
  <si>
    <t>Commercial context in an organisational setting and how this changes over time</t>
  </si>
  <si>
    <t>Manage budgets, control expenditure and produce financial reports.</t>
  </si>
  <si>
    <t>How to create marketing and sales strategies.</t>
  </si>
  <si>
    <t>How to segment and target relevant markets and customers (global and local), analysis of opportunities and ways to market</t>
  </si>
  <si>
    <t>The need for innovation in product and service design.</t>
  </si>
  <si>
    <t xml:space="preserve">Use customer insight and analysis of data to determine and drive customer service outcomes and improve customer relationships. 
</t>
  </si>
  <si>
    <t>Use creative approaches to developing solutions to meet customer need.</t>
  </si>
  <si>
    <t>Approaches to innovation and digital technologies and their impact on organisations, and how their application can be used for organisational improvement and development.</t>
  </si>
  <si>
    <t xml:space="preserve">Innovation and digital technology’s impact on data and knowledge management for analysing business decision-making. </t>
  </si>
  <si>
    <t>Identify service/ organisational improvements and opportunities for innovation and growth, using qualitative and quantitative analysis of information and data and benchmarking against others</t>
  </si>
  <si>
    <t>Different forms of communication (written, verbal non-verbal, digital) and how to apply them</t>
  </si>
  <si>
    <t xml:space="preserve">How to maintain personal presence and present to large groups.  </t>
  </si>
  <si>
    <t>Interpersonal skills awareness including effective listening, influencing techniques, negotiating and persuasion</t>
  </si>
  <si>
    <t>Communicate clearly, effectively and regularly using oral, written and digital channels and platforms</t>
  </si>
  <si>
    <t xml:space="preserve">Use active listening and open questioning to structure conversations and discussions, and able to challenge when appropriate.  </t>
  </si>
  <si>
    <t>Manage and chair meetings and clearly present actions and outcomes</t>
  </si>
  <si>
    <t>Apply influencing and persuading skills, to the dynamics and politics of personal interactions.</t>
  </si>
  <si>
    <t>Different inclusive leadership styles and models, how to develop teams and support people using coaching and mentoring approaches.</t>
  </si>
  <si>
    <t>Organisational culture and diversity management</t>
  </si>
  <si>
    <t>Articulate organisational purpose and values</t>
  </si>
  <si>
    <t>Support the creation of an inclusive, high performance work culture.</t>
  </si>
  <si>
    <t>Enable others to achieve by developing and supporting them through coaching and mentoring</t>
  </si>
  <si>
    <t>How to recruit, manage and develop people, using inclusive talent management approaches</t>
  </si>
  <si>
    <t>How to use HR systems and processes to ensure legal requirements, health and safety, and well-being needs</t>
  </si>
  <si>
    <t>How to set goals and manage performance.</t>
  </si>
  <si>
    <t xml:space="preserve">Build teams, empower and motivate others to improve performance or achieve outcomes.  </t>
  </si>
  <si>
    <t>Delegate to others, provide clear guidance and monitor progress</t>
  </si>
  <si>
    <t>Set goals and accountabilities</t>
  </si>
  <si>
    <t xml:space="preserve">Approaches to stakeholder, customer and supplier management, developing engagement, facilitating cross functional working and negotiation. </t>
  </si>
  <si>
    <t>How to shape common purpose, as well as approaches to conflict management and dispute resolution</t>
  </si>
  <si>
    <t>Build rapport and trust, develop networks and maintain relationships with people from a range of cultures, backgrounds and levels</t>
  </si>
  <si>
    <t>Contribute within a team environment</t>
  </si>
  <si>
    <t>Effectively influence and negotiate, being able to have challenging conversations and give constructive feedback</t>
  </si>
  <si>
    <t>Work collaboratively with internal and external customers and suppliers</t>
  </si>
  <si>
    <t>How to be self–aware and recognise different learning styles</t>
  </si>
  <si>
    <t>How to use emotional and social intelligence, and active listening and open questioning to work effectively with others</t>
  </si>
  <si>
    <t>Reflect on own performance, identifying and acting on learning and development needs</t>
  </si>
  <si>
    <t>Understand impact on others</t>
  </si>
  <si>
    <t>Manage stress and personal well-being, being confident in knowing core values and drivers</t>
  </si>
  <si>
    <t>How to manage time, set goals, prioritise activities and undertake forward planning in a business environment with a focus on outcomes</t>
  </si>
  <si>
    <t>Create personal development plan, and use widely recognised tools and techniques to ensure the management of time and pressure effectively, and prioritisation and strategic alignment of activities</t>
  </si>
  <si>
    <t>How to undertake research, data analysis, problem solving and decision-making techniques</t>
  </si>
  <si>
    <t>The values, ethics and governance of your organisation.</t>
  </si>
  <si>
    <t>Use evidence-based tools and ethical approaches to undertake problem solving and critical analysis, synthesis and evaluation to support decision making</t>
  </si>
  <si>
    <t>Drive to achieve in all aspects of work</t>
  </si>
  <si>
    <t>Demonstrates resilience and determination when managing difficult situations</t>
  </si>
  <si>
    <t>Seeks new opportunities underpinned by commercial acumen and sound judgement</t>
  </si>
  <si>
    <t>Open, approachable, authentic, and able to build trust with others</t>
  </si>
  <si>
    <t>Seeks the views of others and values diversity internally and externally.</t>
  </si>
  <si>
    <t>Flexible to the needs of the organisation</t>
  </si>
  <si>
    <t>Is creative, innovative and enterprising when seeking solutions to business needs</t>
  </si>
  <si>
    <t>Positive and adaptable, responding well to feedback and need for change</t>
  </si>
  <si>
    <t>Open to new ways of working and new management theories.</t>
  </si>
  <si>
    <t>Sets an example, and is ethical, fair, consistent and impartial</t>
  </si>
  <si>
    <t>Operates within organisational values and adheres to the CMI’s Professional Code of Conduct and Practice</t>
  </si>
  <si>
    <t>BEFORE</t>
  </si>
  <si>
    <t>DURING</t>
  </si>
  <si>
    <t>AFTER</t>
  </si>
  <si>
    <t>Level 4</t>
  </si>
  <si>
    <t>Reflective &amp; Personal Development    (CMDA)</t>
  </si>
  <si>
    <t xml:space="preserve">Support the accuracy of the Skills Scan and the apprentices completion of the Starting Point Exercise.
Workplace mentor and apprentice to discuss the Training Plan, Skills Scan result, Starting Point exercise and mentoring guidance to understand how they will work together to meet the learning outcomes of this course and agree how they will keep in touch and co-ordinate together.
</t>
  </si>
  <si>
    <t xml:space="preserve">Support the apprentice to complete their Action Plan and review progress at APRs.
Provide the apprentice with a range of opportunities to engage in interpersonal communication using oral, written and digital channels. In particular, apprentices should be given the opportunity to manage and chair meetings and to delegate to others.
Support apprentices to be able to practice utilising the skills learnt on the module to assist with problem solving and decision making.
</t>
  </si>
  <si>
    <t>Review and reflect on updated Skills Scan in last APR of the first year and discuss KSB areas of focus for Action Plan in Level 5.</t>
  </si>
  <si>
    <t>Organisations in Context (CMDA)</t>
  </si>
  <si>
    <t>Support the apprentice to access your organisation's documentation (for example but not limited to: CSR report/policy, financial statements, annual report etc.,), check with your apprentice what is most relevant and how you can support them to obtain it. In addition, discussions with the apprentice to offer insights and access to materials and processes used in your organisations key activities.</t>
  </si>
  <si>
    <t>Assist in the apprentice’s access to information related to key documents and procedures being explored during module coursework.  Check with your apprentice what is most relevant and how you can support.</t>
  </si>
  <si>
    <t>Use the Apprenticeship Progress Review to develop further targets for the apprentice to identify new opportunities using the organisational information reviewed, their commercial acumen and sound judgement .</t>
  </si>
  <si>
    <t>Marketing and Sales (CMDA)</t>
  </si>
  <si>
    <t xml:space="preserve">Support apprentice to access your organisation's documentation for a) marketing b) sales and c) the general direction/strategy </t>
  </si>
  <si>
    <t>Provide access and support the apprentice in reaching internal stakeholders responsible for a) marketing b) sales and c) stakeholders that have an understanding of the general direction/strategy the organisation takes re the previously mentioned functions</t>
  </si>
  <si>
    <t>Use the Apprenticeship Progress Review to develop further targets to support the apprentice to work collaboratively with internal and external customers and suppliers to identify new opportunities around sales and marketing</t>
  </si>
  <si>
    <t>Work Based Review (CMDA)</t>
  </si>
  <si>
    <t xml:space="preserve">Meet with apprentice to discuss possible options to choose for the Investigation (as per the pre work).
Allow apprentice access to organisation information/ data that could be useful to complete the pre work. 
</t>
  </si>
  <si>
    <t>Support apprentice to complete secondary research on the relevant topic area. N.B. secondary research only.
Facilitate access to relevant data/ policies and procedures. 
Where appropriate illicit support to engage with senior/head office colleagues who could offer insights on the project focus.
Meet regularly with apprentice to gain update on project research/ findings.</t>
  </si>
  <si>
    <t xml:space="preserve">Use the Apprenticeship Progress Review to develop further targets through activities focused on the learning outcomes for the project.
Support the apprentice to gain feedback on findings and recommendations from the project towards facilitating evaluation of the outcomes, including work place impact and future practice..
</t>
  </si>
  <si>
    <t>Level 5</t>
  </si>
  <si>
    <t>Reflective Skills for Professional Performance (CMDA)</t>
  </si>
  <si>
    <t xml:space="preserve">Support the apprentice to start the process of gathering 360 degree feedback in the workplace.
Workplace mentor and apprentice to discuss the apprentice updated Skills Scan and discuss KSB areas of focus for Action Plan in Level 5. Review and action any support or opportunities that the apprentice needs to be able to be successful in Level 5.
</t>
  </si>
  <si>
    <t xml:space="preserve">Support the apprentice to complete their Action Plan and review progress at APRs.
Provide the apprentice with a range of opportunities to continue to engage in interpersonal communication using oral, written and digital channels. In particular, apprentices should be given the opportunity to manage and chair meetings, have difficult conversations and build effective teams by delegating, empowering, influencing and motivating others and using skills of emotional and social intelligence.
Support apprentices to be able to practice utilising the skills learnt on the module to assist with problem solving and decision making.
</t>
  </si>
  <si>
    <t>Review and reflect on updated Skills Scan in last APR of the second year and discuss KSB areas of focus for Level 6.</t>
  </si>
  <si>
    <t>Finance and Digital Technologies for Organisation Performance (CMDA)</t>
  </si>
  <si>
    <t>Provide the apprentice with an overview of how your organisation conducts its annual budgeting process. Illustrate how the budget links to strategic objectives and explain how the budget is prepared, negotiated and finally approved. Explain the overall (dominant) purpose of budgeting in your organisation, and any other useful purposes that budgeting aims to serve. Budgets may be illustrated at functional, departmental or section level, together with how these components are brought together to form the master budget. Provide apprentices with a broad overview of how your organisation uses digital information systems to support your organisation's value creating operations. This will include in-house information systems and any software-as-a-service (SaaS) systems. The information systems will support activities that serve internal or external customers, or both.</t>
  </si>
  <si>
    <t>Provide apprentices with illustrations of how budgets are reviewed on a periodic basis and how they are used to support performance measurement reviews. Provide apprentices with illustrations of how control action is taken following reviews of performance and the circumstances in which control action is deemed necessary. Provide and organise access to relevant managers where this is appropriate and feasible. Provide access to senior managers responsible for managing the organisation's information systems. These managers may be internal or external or both. Provide apprentices with an overview of current or planned operations improvement projects, especially those that are enabled by developments in digital technology.</t>
  </si>
  <si>
    <t xml:space="preserve">Use the Apprenticeship Progress Review (APR) to develop further targets through
activities focused on budget and performance monitoring. Use the Apprenticeship Progress Review (APR) to develop further targets through activities focused on supporting operations improvements through the use of digital technology.
</t>
  </si>
  <si>
    <t>People Dynamics (CMDA)</t>
  </si>
  <si>
    <t xml:space="preserve">Encourage learners to familiarise themselves with the various policies which exist in the organisation. </t>
  </si>
  <si>
    <t>Facilitate access to information related to key materials and processes (i.e. policies) being explored during module coursework.  Check with your apprentice what is most relevant and how you can support.</t>
  </si>
  <si>
    <t xml:space="preserve">Encourage learners to reflect on findings from the assignment for this module as it could lead to ideas around the work based project module. </t>
  </si>
  <si>
    <t>Work Based Project (CMDA)</t>
  </si>
  <si>
    <t xml:space="preserve">Meet with apprentice to discuss possible options to choose for the project (as per the pre work).
Allow apprentice access to organisation information/ data that could be useful to complete the pre work. 
</t>
  </si>
  <si>
    <t>Support apprentice to complete primary research on the relevant topic area.
Facilitate access to relevant data/ policies and procedures. 
Also illicit support to engage with head office colleagues who could offer insights on the project focus.
Meet regularly with apprentice to gain update on project research/ findings.</t>
  </si>
  <si>
    <t xml:space="preserve">Use the Apprenticeship Progress Review to develop further targets through activities focused on the learning outcomes for the project.
Support the apprentice to conduct a presentation on findings and recommendations from the project in the hope of being able to pilot one or some of the recommendations.
</t>
  </si>
  <si>
    <t>Level 6</t>
  </si>
  <si>
    <t>Professional Review &amp; Future Planning (CMDA)</t>
  </si>
  <si>
    <t xml:space="preserve">1. Encourage the learner to utilise this module to complete STAREs for EPA. There will be a requirement for each learner to complete at least 2 STAREs per assessment task. 
2. In preparing for this module, learners should re-familiarise themselves with the action plan they created in the L5 reflective practice module. Please encourage the learners to undertake this task before attending the teaching block. 
</t>
  </si>
  <si>
    <t xml:space="preserve">1. Ensure learner has the opportunity to carry out a 360 review at work as this will help when they are considering action planning for the module. 2. Ensure learner is keeping up to date with completing the requisite STAREs for this module. </t>
  </si>
  <si>
    <t xml:space="preserve">1. Continue to encourage learners to engage with reflective practice and develop excellent evidence for EPA portfolios as this will form the basis for their EPA interviews. 
2. Ensure the learner continues to work with the WBLC in preparation for the EPA interview by keeping up to date with gathering evidence for bundles. 
</t>
  </si>
  <si>
    <t>Leadership, Strategy, Innovation and Change (CMDA)</t>
  </si>
  <si>
    <t>Help the apprentice to access your organisation's documentation that relates to strategic planning and corporate/departmental objectives</t>
  </si>
  <si>
    <t>Enable access to organisation’s leaders/managers to explore (informal chat) the process of strategic planning for the organisation.  (E.g. is this informal by mutual adjustment or a specific annual strategic review, who is involved and what do they do)</t>
  </si>
  <si>
    <t>Use the Apprenticeship Progress Review to develop CPD actions related to the learner’s leadership skills and approach.  Paying particular attention to the experience and outcome of the module Professional Discussion assessed task.</t>
  </si>
  <si>
    <t>Work Based Investigation (CMDA)</t>
  </si>
  <si>
    <t>Help the learner to identify an issue topic, problem or opportunity in their area of work or the organisation, for which they can do a significant piece of research to determine what action the business might take. The mentor and learner should use the project to complete their evidence of achieving the standard KSBs or to give more or stronger evidence of KSBs previously demonstrated.</t>
  </si>
  <si>
    <t>Facilitate the learner to access relevant business data, engage with the project stakeholders identified, and meet with the learner regularly to discuss, advise and support project progress and work, using the learners project management records as control tools.
Support the learner to understand the meaning, impact and implications of research findings and how to present this back into the business and enable follow on work.</t>
  </si>
  <si>
    <t xml:space="preserve">Use the Apprenticeship Progress Review to support learners with presenting this project and the follow-on work, and their impact and contribution to the business as part of their EPA.
Also, support learners to finalise their evidence of meeting all the standard KSBs relevant for their work-based project, and to feel confident when expressing their achievements during the EPA
</t>
  </si>
  <si>
    <t>EPA</t>
  </si>
  <si>
    <t>Gateway Period</t>
  </si>
  <si>
    <t xml:space="preserve">Encourage the learner to work continuously on their Portfolio, and be available for consultation. </t>
  </si>
  <si>
    <t>Support the learner in collecting evidence for the Portfolio and aligning it to the appropriate KSBs. Support the learner by participating in mock EPA interviews organised by SHU.</t>
  </si>
  <si>
    <t>Offer further support to the learner in responding to any queries on their evidence or work based investigation.</t>
  </si>
  <si>
    <t>Independent End Point Assessment</t>
  </si>
  <si>
    <t>Provide availability to WBC and professional body to set up the EPA in a timely manner.</t>
  </si>
  <si>
    <t>Provide professional and personal support to the learner during the EPA interview, and ask probing questions to highlight the full evidence of impact to best effect.</t>
  </si>
  <si>
    <t xml:space="preserve">Provide opportunities for the apprentice to continue developing their KSBs beyond the programme. In case of a referral, provide further support to the learner in cooperation with the WBC. </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</si>
  <si>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</si>
  <si>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</si>
  <si>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</si>
  <si>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</si>
  <si>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</si>
  <si>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</si>
  <si>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</si>
  <si>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</si>
  <si>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Work Based Projects / Applied Learning in Workplace -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</si>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</sst>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trike/>
      <sz val="14"/>
      <color theme="1" tint="0.34998626667073579"/>
      <name val="Calibri"/>
      <family val="2"/>
      <scheme val="minor"/>
    </font>
    <font>
      <strike/>
      <sz val="11"/>
      <color theme="1" tint="0.34998626667073579"/>
      <name val="Calibri"/>
      <family val="2"/>
      <scheme val="minor"/>
    </font>
    <font>
      <sz val="14"/>
      <color rgb="FF000000"/>
      <name val="Calibri"/>
      <family val="2"/>
      <scheme val="minor"/>
    </font>
    <font>
      <b/>
      <sz val="14"/>
      <color rgb="FFFFFFFF"/>
      <name val="Calibri"/>
      <family val="2"/>
    </font>
    <font>
      <sz val="14"/>
      <color rgb="FFFFFFFF"/>
      <name val="Calibri"/>
      <family val="2"/>
    </font>
    <font>
      <sz val="14"/>
      <color theme="1" tint="0.34998626667073579"/>
      <name val="Calibri"/>
      <family val="2"/>
      <scheme val="minor"/>
    </font>
    <font>
      <sz val="11"/>
      <color rgb="FFFFFFFF"/>
      <name val="Calibri"/>
      <family val="2"/>
      <scheme val="minor"/>
    </font>
    <font>
      <sz val="16"/>
      <color theme="0"/>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u/>
      <sz val="11"/>
      <color theme="10"/>
      <name val="Calibri"/>
      <family val="2"/>
      <scheme val="minor"/>
    </font>
    <font>
      <b/>
      <sz val="9"/>
      <color indexed="81"/>
      <name val="Tahoma"/>
      <family val="2"/>
    </font>
    <font>
      <sz val="9"/>
      <color indexed="81"/>
      <name val="Tahoma"/>
      <family val="2"/>
    </font>
    <font>
      <u/>
      <sz val="14"/>
      <color theme="10"/>
      <name val="Calibri"/>
      <family val="2"/>
      <scheme val="minor"/>
    </font>
    <font>
      <b/>
      <sz val="14"/>
      <color rgb="FFFFFFFF"/>
      <name val="Calibri"/>
      <family val="2"/>
    </font>
    <font>
      <sz val="10"/>
      <color rgb="FF000000"/>
      <name val="Calibri"/>
      <family val="2"/>
    </font>
  </fonts>
  <fills count="20">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70AD47"/>
        <bgColor indexed="64"/>
      </patternFill>
    </fill>
    <fill>
      <patternFill patternType="solid">
        <fgColor rgb="FFFFFFFF"/>
        <bgColor indexed="64"/>
      </patternFill>
    </fill>
    <fill>
      <patternFill patternType="solid">
        <fgColor rgb="FFF2F2F2"/>
        <bgColor indexed="64"/>
      </patternFill>
    </fill>
  </fills>
  <borders count="6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dashed">
        <color auto="1"/>
      </left>
      <right style="dashed">
        <color auto="1"/>
      </right>
      <top style="dashed">
        <color auto="1"/>
      </top>
      <bottom style="dashed">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style="dashed">
        <color indexed="64"/>
      </left>
      <right style="thin">
        <color indexed="64"/>
      </right>
      <top/>
      <bottom style="dashed">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theme="0" tint="-0.499984740745262"/>
      </left>
      <right/>
      <top style="thin">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s>
  <cellStyleXfs count="2">
    <xf numFmtId="0" fontId="0" fillId="0" borderId="0"/>
    <xf numFmtId="0" fontId="24" fillId="0" borderId="0" applyNumberFormat="0" applyFill="0" applyBorder="0" applyAlignment="0" applyProtection="0"/>
  </cellStyleXfs>
  <cellXfs count="144">
    <xf numFmtId="0" fontId="0" fillId="0" borderId="0" xfId="0"/>
    <xf numFmtId="0" fontId="3" fillId="0" borderId="0" xfId="0" applyFont="1"/>
    <xf numFmtId="0" fontId="5" fillId="0" borderId="0" xfId="0" applyFont="1"/>
    <xf numFmtId="0" fontId="5" fillId="0" borderId="7" xfId="0" applyFont="1" applyBorder="1"/>
    <xf numFmtId="0" fontId="5" fillId="0" borderId="17" xfId="0" applyFont="1" applyBorder="1"/>
    <xf numFmtId="0" fontId="5" fillId="0" borderId="18" xfId="0" applyFont="1" applyBorder="1"/>
    <xf numFmtId="0" fontId="5" fillId="0" borderId="19" xfId="0" applyFont="1" applyBorder="1"/>
    <xf numFmtId="0" fontId="0" fillId="5" borderId="0" xfId="0" applyFill="1"/>
    <xf numFmtId="0" fontId="5" fillId="5" borderId="0" xfId="0" applyFont="1" applyFill="1"/>
    <xf numFmtId="0" fontId="3" fillId="5" borderId="0" xfId="0" applyFont="1" applyFill="1"/>
    <xf numFmtId="0" fontId="0" fillId="3" borderId="0" xfId="0" applyFill="1" applyAlignment="1">
      <alignment wrapText="1"/>
    </xf>
    <xf numFmtId="0" fontId="0" fillId="7" borderId="20" xfId="0" applyFill="1" applyBorder="1"/>
    <xf numFmtId="0" fontId="0" fillId="7" borderId="21" xfId="0" applyFill="1" applyBorder="1"/>
    <xf numFmtId="0" fontId="5" fillId="7" borderId="14" xfId="0" applyFont="1" applyFill="1" applyBorder="1"/>
    <xf numFmtId="0" fontId="5" fillId="7" borderId="15" xfId="0" applyFont="1" applyFill="1" applyBorder="1"/>
    <xf numFmtId="0" fontId="5" fillId="7" borderId="16" xfId="0" applyFont="1" applyFill="1" applyBorder="1"/>
    <xf numFmtId="0" fontId="0" fillId="7" borderId="23" xfId="0" applyFill="1" applyBorder="1" applyAlignment="1">
      <alignment vertical="center"/>
    </xf>
    <xf numFmtId="0" fontId="1" fillId="5" borderId="0" xfId="0" applyFont="1" applyFill="1"/>
    <xf numFmtId="0" fontId="2" fillId="5" borderId="0" xfId="0" applyFont="1" applyFill="1"/>
    <xf numFmtId="0" fontId="2" fillId="5" borderId="0" xfId="0" applyFont="1" applyFill="1" applyAlignment="1">
      <alignment horizontal="left"/>
    </xf>
    <xf numFmtId="0" fontId="0" fillId="0" borderId="0" xfId="0" applyAlignment="1">
      <alignment wrapText="1"/>
    </xf>
    <xf numFmtId="0" fontId="0" fillId="7" borderId="26" xfId="0" applyFill="1" applyBorder="1"/>
    <xf numFmtId="0" fontId="0" fillId="7" borderId="22" xfId="0" applyFill="1" applyBorder="1" applyAlignment="1">
      <alignment vertical="center" wrapText="1"/>
    </xf>
    <xf numFmtId="0" fontId="0" fillId="7" borderId="27" xfId="0" applyFill="1" applyBorder="1" applyAlignment="1">
      <alignment vertical="center" wrapText="1"/>
    </xf>
    <xf numFmtId="0" fontId="9" fillId="8" borderId="27" xfId="0" applyFont="1" applyFill="1" applyBorder="1" applyAlignment="1">
      <alignment horizontal="center" vertical="center" wrapText="1"/>
    </xf>
    <xf numFmtId="0" fontId="0" fillId="7" borderId="27" xfId="0" applyFill="1" applyBorder="1" applyAlignment="1">
      <alignment horizontal="center" vertical="center" wrapText="1"/>
    </xf>
    <xf numFmtId="0" fontId="8" fillId="9" borderId="22" xfId="0" applyFont="1" applyFill="1" applyBorder="1" applyAlignment="1">
      <alignment vertical="center" wrapText="1"/>
    </xf>
    <xf numFmtId="0" fontId="8" fillId="10" borderId="24" xfId="0" applyFont="1" applyFill="1" applyBorder="1" applyAlignment="1">
      <alignment vertical="center" wrapText="1"/>
    </xf>
    <xf numFmtId="0" fontId="10" fillId="3" borderId="27" xfId="0" applyFont="1" applyFill="1" applyBorder="1" applyAlignment="1">
      <alignment vertical="center" wrapText="1"/>
    </xf>
    <xf numFmtId="0" fontId="11" fillId="3" borderId="23" xfId="0" applyFont="1" applyFill="1" applyBorder="1" applyAlignment="1">
      <alignment vertical="center"/>
    </xf>
    <xf numFmtId="0" fontId="10" fillId="3" borderId="28" xfId="0" applyFont="1" applyFill="1" applyBorder="1" applyAlignment="1">
      <alignment vertical="center" wrapText="1"/>
    </xf>
    <xf numFmtId="0" fontId="11" fillId="3" borderId="25" xfId="0" applyFont="1" applyFill="1" applyBorder="1" applyAlignment="1">
      <alignment vertical="center"/>
    </xf>
    <xf numFmtId="0" fontId="5" fillId="7" borderId="31" xfId="0" applyFont="1" applyFill="1" applyBorder="1"/>
    <xf numFmtId="0" fontId="5" fillId="7" borderId="32" xfId="0" applyFont="1" applyFill="1" applyBorder="1"/>
    <xf numFmtId="0" fontId="2" fillId="2" borderId="30" xfId="0" applyFont="1" applyFill="1" applyBorder="1" applyAlignment="1">
      <alignment horizontal="center" textRotation="90" wrapText="1"/>
    </xf>
    <xf numFmtId="0" fontId="3" fillId="5" borderId="0" xfId="0" applyFont="1" applyFill="1" applyAlignment="1">
      <alignment horizontal="left"/>
    </xf>
    <xf numFmtId="0" fontId="7" fillId="7" borderId="29" xfId="0" applyFont="1" applyFill="1" applyBorder="1" applyAlignment="1">
      <alignment horizontal="center" vertical="center" wrapText="1"/>
    </xf>
    <xf numFmtId="0" fontId="12" fillId="2" borderId="30" xfId="0" applyFont="1" applyFill="1" applyBorder="1" applyAlignment="1">
      <alignment horizontal="center" textRotation="90" wrapText="1"/>
    </xf>
    <xf numFmtId="0" fontId="13" fillId="7" borderId="29" xfId="0" applyFont="1" applyFill="1" applyBorder="1" applyAlignment="1">
      <alignment horizontal="center" vertical="center" wrapText="1"/>
    </xf>
    <xf numFmtId="0" fontId="2" fillId="11" borderId="30" xfId="0" applyFont="1" applyFill="1" applyBorder="1" applyAlignment="1">
      <alignment horizontal="center" textRotation="90" wrapText="1"/>
    </xf>
    <xf numFmtId="0" fontId="2" fillId="5" borderId="0" xfId="0" applyFont="1" applyFill="1" applyAlignment="1">
      <alignment horizontal="right"/>
    </xf>
    <xf numFmtId="0" fontId="15" fillId="3" borderId="22" xfId="0" applyFont="1" applyFill="1" applyBorder="1" applyAlignment="1">
      <alignment vertical="center" wrapText="1"/>
    </xf>
    <xf numFmtId="0" fontId="2" fillId="5" borderId="0" xfId="0" applyFont="1" applyFill="1" applyAlignment="1">
      <alignment horizontal="left" indent="1"/>
    </xf>
    <xf numFmtId="0" fontId="13" fillId="7" borderId="3" xfId="0" applyFont="1" applyFill="1" applyBorder="1" applyAlignment="1">
      <alignment horizontal="center" vertical="center" wrapText="1"/>
    </xf>
    <xf numFmtId="0" fontId="0" fillId="7" borderId="34" xfId="0" applyFill="1" applyBorder="1" applyAlignment="1">
      <alignment vertical="center"/>
    </xf>
    <xf numFmtId="0" fontId="11" fillId="3" borderId="34" xfId="0" applyFont="1" applyFill="1" applyBorder="1" applyAlignment="1">
      <alignment vertical="center"/>
    </xf>
    <xf numFmtId="0" fontId="11" fillId="3" borderId="35" xfId="0" applyFont="1" applyFill="1" applyBorder="1" applyAlignment="1">
      <alignment vertical="center"/>
    </xf>
    <xf numFmtId="0" fontId="5" fillId="7" borderId="36" xfId="0" applyFont="1" applyFill="1" applyBorder="1"/>
    <xf numFmtId="0" fontId="5" fillId="0" borderId="37" xfId="0" applyFont="1" applyBorder="1"/>
    <xf numFmtId="0" fontId="5" fillId="0" borderId="38" xfId="0" applyFont="1" applyBorder="1"/>
    <xf numFmtId="0" fontId="16" fillId="7" borderId="39" xfId="0" applyFont="1" applyFill="1" applyBorder="1" applyAlignment="1">
      <alignment horizontal="center" vertical="center" wrapText="1"/>
    </xf>
    <xf numFmtId="0" fontId="16" fillId="7" borderId="6" xfId="0" applyFont="1" applyFill="1" applyBorder="1" applyAlignment="1">
      <alignment horizontal="center" vertical="center"/>
    </xf>
    <xf numFmtId="0" fontId="17" fillId="0" borderId="0" xfId="0" applyFont="1"/>
    <xf numFmtId="0" fontId="18" fillId="8" borderId="27" xfId="0" applyFont="1" applyFill="1" applyBorder="1" applyAlignment="1">
      <alignment horizontal="center" vertical="center" wrapText="1"/>
    </xf>
    <xf numFmtId="0" fontId="19" fillId="2" borderId="30" xfId="0" applyFont="1" applyFill="1" applyBorder="1" applyAlignment="1">
      <alignment horizontal="center" vertical="center"/>
    </xf>
    <xf numFmtId="0" fontId="0" fillId="5" borderId="0" xfId="0" applyFill="1" applyAlignment="1">
      <alignment horizontal="left" vertical="center" wrapText="1"/>
    </xf>
    <xf numFmtId="0" fontId="0" fillId="5" borderId="0" xfId="0" applyFill="1" applyAlignment="1">
      <alignment horizontal="left"/>
    </xf>
    <xf numFmtId="0" fontId="0" fillId="5" borderId="0" xfId="0" applyFill="1" applyAlignment="1">
      <alignment horizontal="right" vertical="center"/>
    </xf>
    <xf numFmtId="0" fontId="0" fillId="12" borderId="0" xfId="0" applyFill="1"/>
    <xf numFmtId="0" fontId="0" fillId="13" borderId="0" xfId="0" applyFill="1"/>
    <xf numFmtId="0" fontId="20" fillId="13" borderId="0" xfId="0" applyFont="1" applyFill="1" applyAlignment="1">
      <alignment horizontal="center" vertical="center" wrapText="1"/>
    </xf>
    <xf numFmtId="0" fontId="0" fillId="0" borderId="0" xfId="0" applyAlignment="1">
      <alignment vertical="center"/>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0" fillId="14" borderId="54" xfId="0" applyFill="1" applyBorder="1" applyAlignment="1">
      <alignment horizontal="center" vertical="center" wrapText="1"/>
    </xf>
    <xf numFmtId="0" fontId="0" fillId="0" borderId="57" xfId="0" applyBorder="1" applyAlignment="1">
      <alignment horizontal="center" vertical="center" wrapText="1"/>
    </xf>
    <xf numFmtId="0" fontId="0" fillId="0" borderId="54" xfId="0" applyBorder="1" applyAlignment="1">
      <alignment horizontal="left" vertical="center" wrapText="1" indent="1"/>
    </xf>
    <xf numFmtId="0" fontId="0" fillId="0" borderId="55" xfId="0" applyBorder="1" applyAlignment="1">
      <alignment horizontal="left" vertical="center" wrapText="1" indent="1"/>
    </xf>
    <xf numFmtId="0" fontId="0" fillId="14" borderId="53" xfId="0" applyFill="1" applyBorder="1" applyAlignment="1">
      <alignment horizontal="left" vertical="center" wrapText="1" indent="1"/>
    </xf>
    <xf numFmtId="0" fontId="0" fillId="14" borderId="54" xfId="0" applyFill="1" applyBorder="1" applyAlignment="1">
      <alignment horizontal="left" vertical="center" wrapText="1" indent="1"/>
    </xf>
    <xf numFmtId="0" fontId="0" fillId="14" borderId="55" xfId="0" applyFill="1" applyBorder="1" applyAlignment="1">
      <alignment horizontal="left" vertical="center" wrapText="1" indent="1"/>
    </xf>
    <xf numFmtId="0" fontId="0" fillId="0" borderId="57" xfId="0" applyBorder="1" applyAlignment="1">
      <alignment horizontal="left" vertical="center" wrapText="1" indent="1"/>
    </xf>
    <xf numFmtId="0" fontId="0" fillId="0" borderId="58" xfId="0" applyBorder="1" applyAlignment="1">
      <alignment horizontal="left" vertical="center" wrapText="1" indent="1"/>
    </xf>
    <xf numFmtId="0" fontId="16" fillId="8" borderId="50" xfId="0" applyFont="1" applyFill="1" applyBorder="1" applyAlignment="1">
      <alignment horizontal="left" vertical="center" wrapText="1" indent="1"/>
    </xf>
    <xf numFmtId="0" fontId="16" fillId="8" borderId="53" xfId="0" applyFont="1" applyFill="1" applyBorder="1" applyAlignment="1">
      <alignment horizontal="left" vertical="center" wrapText="1" indent="1"/>
    </xf>
    <xf numFmtId="0" fontId="16" fillId="15" borderId="53" xfId="0" applyFont="1" applyFill="1" applyBorder="1" applyAlignment="1">
      <alignment horizontal="left" vertical="center" wrapText="1" indent="1"/>
    </xf>
    <xf numFmtId="0" fontId="16" fillId="10" borderId="56" xfId="0" applyFont="1" applyFill="1" applyBorder="1" applyAlignment="1">
      <alignment horizontal="left" vertical="center" wrapText="1" indent="1"/>
    </xf>
    <xf numFmtId="0" fontId="22" fillId="16" borderId="59" xfId="0" applyFont="1" applyFill="1" applyBorder="1" applyAlignment="1">
      <alignment horizontal="center" vertical="center" wrapText="1"/>
    </xf>
    <xf numFmtId="0" fontId="22" fillId="16" borderId="60" xfId="0" applyFont="1" applyFill="1" applyBorder="1" applyAlignment="1">
      <alignment horizontal="center" vertical="center" wrapText="1"/>
    </xf>
    <xf numFmtId="0" fontId="22" fillId="16" borderId="61" xfId="0" applyFont="1" applyFill="1" applyBorder="1" applyAlignment="1">
      <alignment horizontal="center" vertical="center" wrapText="1"/>
    </xf>
    <xf numFmtId="0" fontId="3" fillId="5" borderId="30" xfId="0" applyFont="1" applyFill="1" applyBorder="1" applyAlignment="1">
      <alignment horizontal="right"/>
    </xf>
    <xf numFmtId="0" fontId="3" fillId="5" borderId="30" xfId="0" applyFont="1" applyFill="1" applyBorder="1" applyAlignment="1">
      <alignment horizontal="right" vertical="center"/>
    </xf>
    <xf numFmtId="0" fontId="2" fillId="5" borderId="30" xfId="0" applyFont="1" applyFill="1" applyBorder="1" applyAlignment="1">
      <alignment horizontal="center" textRotation="90" wrapText="1"/>
    </xf>
    <xf numFmtId="0" fontId="0" fillId="0" borderId="30" xfId="0" applyBorder="1" applyAlignment="1" applyProtection="1">
      <alignment vertical="center"/>
      <protection locked="0"/>
    </xf>
    <xf numFmtId="0" fontId="0" fillId="0" borderId="30" xfId="0" applyBorder="1" applyAlignment="1" applyProtection="1">
      <alignment horizontal="center" vertical="center"/>
      <protection locked="0"/>
    </xf>
    <xf numFmtId="0" fontId="0" fillId="0" borderId="30" xfId="0" applyBorder="1" applyAlignment="1">
      <alignment horizontal="center" vertical="center" textRotation="90" wrapText="1"/>
    </xf>
    <xf numFmtId="0" fontId="5" fillId="7" borderId="30" xfId="0" applyFont="1" applyFill="1" applyBorder="1"/>
    <xf numFmtId="0" fontId="5" fillId="12" borderId="30" xfId="0" applyFont="1" applyFill="1" applyBorder="1"/>
    <xf numFmtId="0" fontId="9" fillId="8" borderId="22" xfId="0" applyFont="1" applyFill="1" applyBorder="1" applyAlignment="1">
      <alignment horizontal="left" vertical="center" wrapText="1" indent="1"/>
    </xf>
    <xf numFmtId="0" fontId="0" fillId="7" borderId="22" xfId="0" applyFill="1" applyBorder="1" applyAlignment="1">
      <alignment horizontal="left" vertical="center" wrapText="1" indent="1"/>
    </xf>
    <xf numFmtId="0" fontId="8" fillId="9" borderId="22" xfId="0" applyFont="1" applyFill="1" applyBorder="1" applyAlignment="1">
      <alignment horizontal="left" vertical="center" wrapText="1" indent="1"/>
    </xf>
    <xf numFmtId="0" fontId="0" fillId="17" borderId="30" xfId="0" applyFill="1" applyBorder="1" applyAlignment="1">
      <alignment horizontal="center" vertical="center" textRotation="90" wrapText="1"/>
    </xf>
    <xf numFmtId="0" fontId="28" fillId="7" borderId="29" xfId="0" applyFont="1" applyFill="1" applyBorder="1" applyAlignment="1">
      <alignment horizontal="center" vertical="center" wrapText="1"/>
    </xf>
    <xf numFmtId="0" fontId="0" fillId="18" borderId="0" xfId="0" applyFill="1"/>
    <xf numFmtId="0" fontId="21" fillId="18" borderId="0" xfId="0" applyFont="1" applyFill="1" applyAlignment="1">
      <alignment vertical="top"/>
    </xf>
    <xf numFmtId="0" fontId="0" fillId="18" borderId="0" xfId="0" applyFill="1" applyAlignment="1">
      <alignment vertical="center"/>
    </xf>
    <xf numFmtId="0" fontId="0" fillId="5" borderId="0" xfId="0" applyFill="1" applyAlignment="1">
      <alignment horizontal="left" vertical="center"/>
    </xf>
    <xf numFmtId="0" fontId="0" fillId="0" borderId="0" xfId="0" applyAlignment="1">
      <alignment horizontal="left" vertical="center"/>
    </xf>
    <xf numFmtId="0" fontId="0" fillId="0" borderId="51" xfId="0" applyBorder="1" applyAlignment="1">
      <alignment vertical="center" wrapText="1" indent="1"/>
    </xf>
    <xf numFmtId="0" fontId="0" fillId="0" borderId="52" xfId="0" applyBorder="1" applyAlignment="1">
      <alignment vertical="center" wrapText="1" indent="1"/>
    </xf>
    <xf numFmtId="0" fontId="0" fillId="0" borderId="54" xfId="0" applyBorder="1" applyAlignment="1">
      <alignment vertical="center" wrapText="1" indent="1"/>
    </xf>
    <xf numFmtId="0" fontId="0" fillId="0" borderId="55" xfId="0" applyBorder="1" applyAlignment="1">
      <alignment vertical="center" wrapText="1" indent="1"/>
    </xf>
    <xf numFmtId="0" fontId="29" fillId="11" borderId="40" xfId="0" applyFont="1" applyFill="1" applyBorder="1" applyAlignment="1">
      <alignment vertical="center" wrapText="1"/>
    </xf>
    <xf numFmtId="0" fontId="29" fillId="11" borderId="41" xfId="0" applyFont="1" applyFill="1" applyBorder="1" applyAlignment="1">
      <alignment vertical="center" wrapText="1"/>
    </xf>
    <xf numFmtId="0" fontId="29" fillId="11" borderId="62" xfId="0" applyFont="1" applyFill="1" applyBorder="1" applyAlignment="1">
      <alignment vertical="center" wrapText="1"/>
    </xf>
    <xf numFmtId="0" fontId="29" fillId="11" borderId="43" xfId="0" applyFont="1" applyFill="1" applyBorder="1" applyAlignment="1">
      <alignment vertical="center" wrapText="1"/>
    </xf>
    <xf numFmtId="0" fontId="29" fillId="11" borderId="44" xfId="0" applyFont="1" applyFill="1" applyBorder="1" applyAlignment="1">
      <alignment vertical="center" wrapText="1"/>
    </xf>
    <xf numFmtId="0" fontId="29" fillId="11" borderId="63" xfId="0" applyFont="1" applyFill="1" applyBorder="1" applyAlignment="1">
      <alignment vertical="center" wrapText="1"/>
    </xf>
    <xf numFmtId="0" fontId="29" fillId="11" borderId="48" xfId="0" applyFont="1" applyFill="1" applyBorder="1" applyAlignment="1">
      <alignment vertical="center" wrapText="1"/>
    </xf>
    <xf numFmtId="0" fontId="29" fillId="11" borderId="49" xfId="0" applyFont="1" applyFill="1" applyBorder="1" applyAlignment="1">
      <alignment vertical="center" wrapText="1"/>
    </xf>
    <xf numFmtId="0" fontId="0" fillId="11" borderId="40" xfId="0" applyFill="1" applyBorder="1" applyAlignment="1">
      <alignment vertical="center" wrapText="1"/>
    </xf>
    <xf numFmtId="0" fontId="0" fillId="11" borderId="41" xfId="0" applyFill="1" applyBorder="1" applyAlignment="1">
      <alignment vertical="center" wrapText="1"/>
    </xf>
    <xf numFmtId="0" fontId="0" fillId="11" borderId="42" xfId="0" applyFill="1" applyBorder="1" applyAlignment="1">
      <alignment vertical="center" wrapText="1"/>
    </xf>
    <xf numFmtId="0" fontId="0" fillId="11" borderId="45" xfId="0" applyFill="1" applyBorder="1" applyAlignment="1">
      <alignment vertical="center" wrapText="1"/>
    </xf>
    <xf numFmtId="0" fontId="0" fillId="11" borderId="46" xfId="0" applyFill="1" applyBorder="1" applyAlignment="1">
      <alignment vertical="center" wrapText="1"/>
    </xf>
    <xf numFmtId="0" fontId="0" fillId="11" borderId="47" xfId="0" applyFill="1" applyBorder="1" applyAlignment="1">
      <alignment vertical="center" wrapText="1"/>
    </xf>
    <xf numFmtId="1" fontId="0" fillId="2" borderId="23" xfId="0" applyNumberFormat="1" applyFill="1" applyBorder="1" applyAlignment="1">
      <alignment horizontal="center" vertical="center"/>
    </xf>
    <xf numFmtId="1" fontId="0" fillId="2" borderId="23" xfId="0" applyNumberFormat="1" applyFill="1" applyBorder="1" applyAlignment="1">
      <alignment horizontal="center" vertical="center" wrapText="1"/>
    </xf>
    <xf numFmtId="1" fontId="0" fillId="2" borderId="34" xfId="0" applyNumberFormat="1" applyFill="1" applyBorder="1" applyAlignment="1">
      <alignment horizontal="center" vertical="center" wrapText="1"/>
    </xf>
    <xf numFmtId="1" fontId="0" fillId="7" borderId="23" xfId="0" applyNumberFormat="1" applyFill="1" applyBorder="1" applyAlignment="1">
      <alignment vertical="center"/>
    </xf>
    <xf numFmtId="1" fontId="0" fillId="7" borderId="34" xfId="0" applyNumberFormat="1" applyFill="1" applyBorder="1" applyAlignment="1">
      <alignment vertical="center"/>
    </xf>
    <xf numFmtId="0" fontId="12" fillId="18" borderId="0" xfId="0" applyFont="1" applyFill="1" applyAlignment="1">
      <alignment horizontal="right"/>
    </xf>
    <xf numFmtId="1" fontId="2" fillId="5" borderId="0" xfId="0" applyNumberFormat="1" applyFont="1" applyFill="1" applyAlignment="1">
      <alignment horizontal="right"/>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27" fillId="5" borderId="0" xfId="1" applyFont="1" applyFill="1" applyAlignment="1">
      <alignment horizontal="left"/>
    </xf>
    <xf numFmtId="0" fontId="2" fillId="5" borderId="0" xfId="0" applyFont="1" applyFill="1" applyAlignment="1">
      <alignment horizontal="left"/>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2" fillId="19" borderId="0" xfId="0" applyFont="1" applyFill="1" applyAlignment="1">
      <alignment horizontal="left" vertical="center" wrapText="1" indent="1"/>
    </xf>
    <xf numFmtId="0" fontId="8" fillId="7" borderId="5" xfId="0" applyFont="1" applyFill="1" applyBorder="1" applyAlignment="1">
      <alignment horizontal="center" vertical="center" textRotation="90"/>
    </xf>
    <xf numFmtId="0" fontId="8" fillId="5" borderId="5" xfId="0" applyFont="1" applyFill="1" applyBorder="1" applyAlignment="1">
      <alignment horizontal="center" vertical="center" textRotation="90"/>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33" xfId="0" applyFill="1" applyBorder="1" applyAlignment="1">
      <alignment horizontal="left" wrapText="1" indent="1"/>
    </xf>
    <xf numFmtId="0" fontId="0" fillId="5" borderId="0" xfId="0" applyFill="1" applyAlignment="1">
      <alignment horizontal="left" vertical="center" wrapText="1"/>
    </xf>
    <xf numFmtId="0" fontId="0" fillId="5" borderId="0" xfId="0" applyFill="1" applyAlignment="1">
      <alignment horizontal="left"/>
    </xf>
    <xf numFmtId="0" fontId="21" fillId="18" borderId="0" xfId="0" applyFont="1" applyFill="1" applyAlignment="1">
      <alignment horizontal="center" vertical="center"/>
    </xf>
    <xf numFmtId="0" fontId="3" fillId="18" borderId="0" xfId="0" applyFont="1" applyFill="1" applyAlignment="1">
      <alignment horizontal="left" vertical="top" wrapText="1" indent="1"/>
    </xf>
  </cellXfs>
  <cellStyles count="2">
    <cellStyle name="Hyperlink" xfId="1" builtinId="8"/>
    <cellStyle name="Normal" xfId="0" builtinId="0"/>
  </cellStyles>
  <dxfs count="13">
    <dxf>
      <font>
        <color theme="9"/>
      </font>
      <fill>
        <patternFill>
          <bgColor theme="9"/>
        </patternFill>
      </fill>
    </dxf>
    <dxf>
      <font>
        <color theme="0"/>
      </font>
    </dxf>
    <dxf>
      <font>
        <color rgb="FF92D050"/>
      </font>
      <fill>
        <patternFill>
          <bgColor rgb="FF92D050"/>
        </patternFill>
      </fill>
      <border>
        <left style="thin">
          <color auto="1"/>
        </left>
        <right style="thin">
          <color auto="1"/>
        </right>
        <top style="thin">
          <color auto="1"/>
        </top>
        <bottom style="thin">
          <color auto="1"/>
        </bottom>
        <vertical/>
        <horizontal/>
      </border>
    </dxf>
    <dxf>
      <font>
        <color theme="0"/>
      </font>
    </dxf>
    <dxf>
      <font>
        <color rgb="FF92D050"/>
      </font>
      <fill>
        <patternFill>
          <bgColor rgb="FF92D050"/>
        </patternFill>
      </fill>
      <border>
        <left style="thin">
          <color auto="1"/>
        </left>
        <right style="thin">
          <color auto="1"/>
        </right>
        <top style="thin">
          <color auto="1"/>
        </top>
        <bottom style="thin">
          <color auto="1"/>
        </bottom>
        <vertical/>
        <horizontal/>
      </border>
    </dxf>
    <dxf>
      <font>
        <color theme="9"/>
      </font>
      <fill>
        <patternFill>
          <bgColor theme="9"/>
        </patternFill>
      </fill>
    </dxf>
    <dxf>
      <font>
        <color theme="0"/>
      </font>
    </dxf>
    <dxf>
      <font>
        <color rgb="FF92D050"/>
      </font>
      <fill>
        <patternFill>
          <bgColor rgb="FF92D050"/>
        </patternFill>
      </fill>
      <border>
        <left style="thin">
          <color auto="1"/>
        </left>
        <right style="thin">
          <color auto="1"/>
        </right>
        <top style="thin">
          <color auto="1"/>
        </top>
        <bottom style="thin">
          <color auto="1"/>
        </bottom>
        <vertical/>
        <horizontal/>
      </border>
    </dxf>
    <dxf>
      <font>
        <color theme="9"/>
      </font>
      <fill>
        <patternFill>
          <bgColor theme="9"/>
        </patternFill>
      </fill>
    </dxf>
    <dxf>
      <font>
        <color theme="0"/>
      </font>
    </dxf>
    <dxf>
      <font>
        <color rgb="FF92D050"/>
      </font>
      <fill>
        <patternFill>
          <bgColor rgb="FF92D050"/>
        </patternFill>
      </fill>
      <border>
        <left style="thin">
          <color auto="1"/>
        </left>
        <right style="thin">
          <color auto="1"/>
        </right>
        <top style="thin">
          <color auto="1"/>
        </top>
        <bottom style="thin">
          <color auto="1"/>
        </bottom>
        <vertical/>
        <horizontal/>
      </border>
    </dxf>
    <dxf>
      <font>
        <color theme="0"/>
      </font>
    </dxf>
    <dxf>
      <font>
        <color rgb="FF92D050"/>
      </font>
      <fill>
        <patternFill>
          <bgColor rgb="FF92D05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rgbClr val="B8084F">
                  <a:alpha val="46000"/>
                </a:srgb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chemeClr val="bg2">
                  <a:lumMod val="10000"/>
                </a:scheme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8-2E83-4F41-A747-AADE3B7B81BA}"/>
              </c:ext>
            </c:extLst>
          </c:dPt>
          <c:dPt>
            <c:idx val="7"/>
            <c:bubble3D val="0"/>
            <c:spPr>
              <a:solidFill>
                <a:srgbClr val="00B050"/>
              </a:solidFill>
              <a:ln w="19050">
                <a:solidFill>
                  <a:schemeClr val="lt1"/>
                </a:solidFill>
              </a:ln>
              <a:effectLst/>
            </c:spPr>
            <c:extLst>
              <c:ext xmlns:c16="http://schemas.microsoft.com/office/drawing/2014/chart" uri="{C3380CC4-5D6E-409C-BE32-E72D297353CC}">
                <c16:uniqueId val="{0000000A-2E83-4F41-A747-AADE3B7B81BA}"/>
              </c:ext>
            </c:extLst>
          </c:dPt>
          <c:cat>
            <c:strRef>
              <c:f>'OTJT breakdown &amp; Pie chart'!$L$2:$L$9</c:f>
              <c:strCache>
                <c:ptCount val="8"/>
                <c:pt idx="0">
                  <c:v>Campus Lectures (1 hour each)</c:v>
                </c:pt>
                <c:pt idx="1">
                  <c:v>Campus tutorial / seminar (1 hour each)</c:v>
                </c:pt>
                <c:pt idx="2">
                  <c:v>Portfolio / KSB workshops</c:v>
                </c:pt>
                <c:pt idx="3">
                  <c:v>Timetabled student led working </c:v>
                </c:pt>
                <c:pt idx="4">
                  <c:v>1:1 Supervision</c:v>
                </c:pt>
                <c:pt idx="5">
                  <c:v>Work Based Projects / Applied Learning in Workplace - to meet Module Assessment</c:v>
                </c:pt>
                <c:pt idx="6">
                  <c:v>Time during working day to focus on assessment preparation</c:v>
                </c:pt>
                <c:pt idx="7">
                  <c:v>Employer-led Training activities (including experiential and project based learning)</c:v>
                </c:pt>
              </c:strCache>
            </c:strRef>
          </c:cat>
          <c:val>
            <c:numRef>
              <c:f>'OTJT breakdown &amp; Pie chart'!$M$2:$M$9</c:f>
              <c:numCache>
                <c:formatCode>General</c:formatCode>
                <c:ptCount val="8"/>
                <c:pt idx="0">
                  <c:v>126</c:v>
                </c:pt>
                <c:pt idx="1">
                  <c:v>126</c:v>
                </c:pt>
                <c:pt idx="2">
                  <c:v>31</c:v>
                </c:pt>
                <c:pt idx="3">
                  <c:v>115</c:v>
                </c:pt>
                <c:pt idx="4">
                  <c:v>8</c:v>
                </c:pt>
                <c:pt idx="5">
                  <c:v>63</c:v>
                </c:pt>
                <c:pt idx="6">
                  <c:v>185.99999999999997</c:v>
                </c:pt>
                <c:pt idx="7">
                  <c:v>185.99999999999997</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44450</xdr:colOff>
      <xdr:row>14</xdr:row>
      <xdr:rowOff>486640</xdr:rowOff>
    </xdr:from>
    <xdr:to>
      <xdr:col>8</xdr:col>
      <xdr:colOff>600075</xdr:colOff>
      <xdr:row>40</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chartered-manager-degree-v1-0" TargetMode="External"/><Relationship Id="rId1" Type="http://schemas.openxmlformats.org/officeDocument/2006/relationships/hyperlink" Target="https://www.instituteforapprenticeships.org/media/1528/st0272_chartered_manager_l6_ap-for-publication_update-revision_nov-2017.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CS55"/>
  <sheetViews>
    <sheetView tabSelected="1" zoomScale="70" zoomScaleNormal="70" workbookViewId="0">
      <selection activeCell="C2" sqref="C2"/>
    </sheetView>
  </sheetViews>
  <sheetFormatPr defaultRowHeight="21" x14ac:dyDescent="0.35"/>
  <cols>
    <col min="2" max="2" width="4.85546875" customWidth="1"/>
    <col min="3" max="3" width="48.42578125" customWidth="1"/>
    <col min="4" max="4" width="11.5703125" customWidth="1"/>
    <col min="5" max="5" width="13.5703125" customWidth="1"/>
    <col min="6" max="6" width="13.85546875" customWidth="1"/>
    <col min="7" max="7" width="15" customWidth="1"/>
    <col min="8" max="8" width="11.42578125" customWidth="1"/>
    <col min="9" max="9" width="10.85546875" customWidth="1"/>
    <col min="10" max="18" width="7.42578125" customWidth="1"/>
    <col min="19" max="21" width="39" customWidth="1"/>
    <col min="22" max="22" width="18.7109375" style="2" customWidth="1"/>
    <col min="23" max="67" width="13.85546875" style="2" customWidth="1"/>
    <col min="68" max="85" width="13.85546875" customWidth="1"/>
    <col min="86" max="86" width="13.85546875" style="20" customWidth="1"/>
    <col min="87" max="87" width="13.85546875" style="52" customWidth="1"/>
    <col min="88" max="89" width="13.85546875" style="7" customWidth="1"/>
    <col min="90" max="92" width="13.85546875" customWidth="1"/>
  </cols>
  <sheetData>
    <row r="1" spans="1:97" ht="15.95" customHeight="1" x14ac:dyDescent="0.25">
      <c r="A1" s="7"/>
      <c r="B1" s="7"/>
      <c r="C1" s="7"/>
      <c r="D1" s="7"/>
      <c r="E1" s="7"/>
      <c r="F1" s="7"/>
      <c r="G1" s="7"/>
      <c r="H1" s="7"/>
      <c r="I1" s="7"/>
      <c r="J1" s="7"/>
      <c r="K1" s="7"/>
      <c r="L1" s="7"/>
      <c r="M1" s="7"/>
      <c r="N1" s="7"/>
      <c r="O1" s="7"/>
      <c r="P1" s="7"/>
      <c r="Q1" s="7"/>
      <c r="R1" s="7"/>
      <c r="S1" s="7"/>
      <c r="T1" s="7"/>
      <c r="U1" s="7"/>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7"/>
      <c r="BQ1" s="7"/>
      <c r="BR1" s="7"/>
      <c r="BS1" s="7"/>
      <c r="BT1" s="7"/>
      <c r="BU1" s="7"/>
      <c r="BV1" s="7"/>
      <c r="BW1" s="7"/>
      <c r="BX1" s="7"/>
      <c r="BY1" s="7"/>
      <c r="BZ1" s="7"/>
      <c r="CA1" s="7"/>
      <c r="CB1" s="7"/>
      <c r="CC1" s="7"/>
      <c r="CD1" s="7"/>
      <c r="CE1" s="7"/>
      <c r="CF1" s="7"/>
      <c r="CG1" s="7"/>
      <c r="CH1" s="7"/>
      <c r="CI1" s="7"/>
      <c r="CL1" s="7"/>
      <c r="CM1" s="7"/>
      <c r="CN1" s="7"/>
      <c r="CO1" s="7"/>
      <c r="CP1" s="7"/>
      <c r="CQ1" s="7"/>
      <c r="CR1" s="7"/>
      <c r="CS1" s="7"/>
    </row>
    <row r="2" spans="1:97" s="1" customFormat="1" ht="25.5" customHeight="1" x14ac:dyDescent="0.3">
      <c r="A2" s="9"/>
      <c r="B2" s="9"/>
      <c r="C2" s="17" t="s">
        <v>0</v>
      </c>
      <c r="D2" s="17" t="s">
        <v>1</v>
      </c>
      <c r="E2" s="17"/>
      <c r="F2" s="17"/>
      <c r="G2" s="17"/>
      <c r="H2" s="40" t="s">
        <v>2</v>
      </c>
      <c r="I2" s="126" t="s">
        <v>3</v>
      </c>
      <c r="J2" s="127"/>
      <c r="K2" s="127"/>
      <c r="L2" s="127"/>
      <c r="M2" s="127"/>
      <c r="N2" s="127"/>
      <c r="O2" s="127"/>
      <c r="P2" s="127"/>
      <c r="Q2" s="127"/>
      <c r="R2" s="127"/>
      <c r="S2" s="127"/>
      <c r="T2" s="127"/>
      <c r="U2" s="127"/>
      <c r="V2" s="127"/>
      <c r="W2" s="127"/>
      <c r="X2" s="127"/>
      <c r="Y2" s="127"/>
      <c r="Z2" s="127"/>
      <c r="AA2" s="127"/>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row>
    <row r="3" spans="1:97" s="1" customFormat="1" ht="25.5" customHeight="1" x14ac:dyDescent="0.3">
      <c r="A3" s="9"/>
      <c r="B3" s="9"/>
      <c r="C3" s="18"/>
      <c r="D3" s="18"/>
      <c r="E3" s="18"/>
      <c r="F3" s="18"/>
      <c r="G3" s="18"/>
      <c r="H3" s="18"/>
      <c r="I3" s="126" t="s">
        <v>4</v>
      </c>
      <c r="J3" s="127"/>
      <c r="K3" s="127"/>
      <c r="L3" s="127"/>
      <c r="M3" s="127"/>
      <c r="N3" s="127"/>
      <c r="O3" s="127"/>
      <c r="P3" s="127"/>
      <c r="Q3" s="127"/>
      <c r="R3" s="127"/>
      <c r="S3" s="127"/>
      <c r="T3" s="127"/>
      <c r="U3" s="127"/>
      <c r="V3" s="127"/>
      <c r="W3" s="127"/>
      <c r="X3" s="127"/>
      <c r="Y3" s="127"/>
      <c r="Z3" s="127"/>
      <c r="AA3" s="127"/>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row>
    <row r="4" spans="1:97" s="1" customFormat="1" ht="25.5" customHeight="1" x14ac:dyDescent="0.3">
      <c r="A4" s="9"/>
      <c r="B4" s="9"/>
      <c r="C4" s="17" t="s">
        <v>5</v>
      </c>
      <c r="D4" s="18"/>
      <c r="E4" s="18"/>
      <c r="F4" s="18"/>
      <c r="G4" s="18"/>
      <c r="H4" s="18"/>
      <c r="I4" s="19">
        <v>6</v>
      </c>
      <c r="J4" s="19"/>
      <c r="K4" s="19"/>
      <c r="L4" s="19"/>
      <c r="M4" s="19"/>
      <c r="N4" s="19"/>
      <c r="O4" s="19"/>
      <c r="P4" s="19"/>
      <c r="Q4" s="19"/>
      <c r="R4" s="19"/>
      <c r="S4" s="19"/>
      <c r="T4" s="19"/>
      <c r="U4" s="19"/>
      <c r="V4" s="19"/>
      <c r="W4" s="19"/>
      <c r="X4" s="19"/>
      <c r="Y4" s="19"/>
      <c r="Z4" s="19"/>
      <c r="AA4" s="1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row>
    <row r="5" spans="1:97" ht="25.5" customHeight="1" x14ac:dyDescent="0.3">
      <c r="A5" s="7"/>
      <c r="B5" s="7"/>
      <c r="C5" s="18"/>
      <c r="D5" s="18"/>
      <c r="E5" s="18"/>
      <c r="F5" s="18"/>
      <c r="G5" s="18"/>
      <c r="H5" s="18"/>
      <c r="I5" s="19"/>
      <c r="J5" s="19"/>
      <c r="K5" s="19"/>
      <c r="L5" s="19"/>
      <c r="M5" s="19"/>
      <c r="N5" s="19"/>
      <c r="O5" s="19"/>
      <c r="P5" s="19"/>
      <c r="Q5" s="19"/>
      <c r="R5" s="19"/>
      <c r="S5" s="19"/>
      <c r="T5" s="19"/>
      <c r="U5" s="19"/>
      <c r="V5" s="19"/>
      <c r="W5" s="19"/>
      <c r="X5" s="19"/>
      <c r="Y5" s="19"/>
      <c r="Z5" s="19"/>
      <c r="AA5" s="19"/>
      <c r="AB5" s="8"/>
      <c r="AC5" s="128" t="s">
        <v>6</v>
      </c>
      <c r="AD5" s="129"/>
      <c r="AE5" s="129"/>
      <c r="AF5" s="129"/>
      <c r="AG5" s="129"/>
      <c r="AH5" s="129"/>
      <c r="AI5" s="129"/>
      <c r="AJ5" s="129"/>
      <c r="AK5" s="129"/>
      <c r="AL5" s="130"/>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7"/>
      <c r="BQ5" s="7"/>
      <c r="BR5" s="7"/>
      <c r="BS5" s="7"/>
      <c r="BT5" s="7"/>
      <c r="BU5" s="7"/>
      <c r="BV5" s="7"/>
      <c r="BW5" s="7"/>
      <c r="BX5" s="7"/>
      <c r="BY5" s="7"/>
      <c r="BZ5" s="7"/>
      <c r="CA5" s="7"/>
      <c r="CB5" s="7"/>
      <c r="CC5" s="7"/>
      <c r="CD5" s="7"/>
      <c r="CE5" s="7"/>
      <c r="CF5" s="7"/>
      <c r="CG5" s="7"/>
      <c r="CH5" s="7"/>
      <c r="CI5" s="7"/>
      <c r="CL5" s="7"/>
      <c r="CM5" s="7"/>
      <c r="CN5" s="7"/>
      <c r="CO5" s="7"/>
      <c r="CP5" s="7"/>
      <c r="CQ5" s="7"/>
      <c r="CR5" s="7"/>
      <c r="CS5" s="7"/>
    </row>
    <row r="6" spans="1:97" ht="25.5" customHeight="1" x14ac:dyDescent="0.3">
      <c r="A6" s="7"/>
      <c r="B6" s="7"/>
      <c r="C6" s="17" t="s">
        <v>7</v>
      </c>
      <c r="D6" s="17"/>
      <c r="E6" s="17"/>
      <c r="F6" s="17"/>
      <c r="G6" s="17"/>
      <c r="H6" s="17"/>
      <c r="I6" s="18" t="s">
        <v>8</v>
      </c>
      <c r="J6" s="18"/>
      <c r="K6" s="18"/>
      <c r="L6" s="18"/>
      <c r="M6" s="18"/>
      <c r="N6" s="18"/>
      <c r="O6" s="18"/>
      <c r="P6" s="18"/>
      <c r="Q6" s="134" t="s">
        <v>9</v>
      </c>
      <c r="R6" s="134"/>
      <c r="S6" s="134"/>
      <c r="T6" s="134"/>
      <c r="U6" s="134"/>
      <c r="V6" s="18"/>
      <c r="W6" s="18"/>
      <c r="X6" s="18"/>
      <c r="Y6" s="18"/>
      <c r="Z6" s="18"/>
      <c r="AA6" s="18"/>
      <c r="AB6" s="8"/>
      <c r="AC6" s="131" t="s">
        <v>10</v>
      </c>
      <c r="AD6" s="132"/>
      <c r="AE6" s="132"/>
      <c r="AF6" s="132"/>
      <c r="AG6" s="132"/>
      <c r="AH6" s="132"/>
      <c r="AI6" s="132"/>
      <c r="AJ6" s="132"/>
      <c r="AK6" s="132"/>
      <c r="AL6" s="133"/>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7"/>
      <c r="BQ6" s="7"/>
      <c r="BR6" s="7"/>
      <c r="BS6" s="7"/>
      <c r="BT6" s="7"/>
      <c r="BU6" s="7"/>
      <c r="BV6" s="7"/>
      <c r="BW6" s="7"/>
      <c r="BX6" s="7"/>
      <c r="BY6" s="7"/>
      <c r="BZ6" s="7"/>
      <c r="CA6" s="7"/>
      <c r="CB6" s="7"/>
      <c r="CC6" s="7"/>
      <c r="CD6" s="7"/>
      <c r="CE6" s="7"/>
      <c r="CF6" s="7"/>
      <c r="CG6" s="7"/>
      <c r="CH6" s="7"/>
      <c r="CI6" s="7"/>
      <c r="CL6" s="7"/>
      <c r="CM6" s="7"/>
      <c r="CN6" s="7"/>
      <c r="CO6" s="7"/>
      <c r="CP6" s="7"/>
      <c r="CQ6" s="7"/>
      <c r="CR6" s="7"/>
      <c r="CS6" s="7"/>
    </row>
    <row r="7" spans="1:97" ht="25.5" customHeight="1" x14ac:dyDescent="0.3">
      <c r="A7" s="7"/>
      <c r="B7" s="7"/>
      <c r="C7" s="18"/>
      <c r="D7" s="18"/>
      <c r="E7" s="18"/>
      <c r="F7" s="18"/>
      <c r="G7" s="18"/>
      <c r="H7" s="18"/>
      <c r="I7" s="19"/>
      <c r="J7" s="19"/>
      <c r="K7" s="19"/>
      <c r="L7" s="19"/>
      <c r="M7" s="19"/>
      <c r="N7" s="19"/>
      <c r="O7" s="19"/>
      <c r="P7" s="19"/>
      <c r="Q7" s="134"/>
      <c r="R7" s="134"/>
      <c r="S7" s="134"/>
      <c r="T7" s="134"/>
      <c r="U7" s="134"/>
      <c r="V7" s="19"/>
      <c r="W7" s="19"/>
      <c r="X7" s="19"/>
      <c r="Y7" s="19"/>
      <c r="Z7" s="19"/>
      <c r="AA7" s="19"/>
      <c r="AB7" s="8"/>
      <c r="AC7" s="123" t="s">
        <v>11</v>
      </c>
      <c r="AD7" s="124"/>
      <c r="AE7" s="124"/>
      <c r="AF7" s="124"/>
      <c r="AG7" s="124"/>
      <c r="AH7" s="124"/>
      <c r="AI7" s="124"/>
      <c r="AJ7" s="124"/>
      <c r="AK7" s="124"/>
      <c r="AL7" s="125"/>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7"/>
      <c r="BQ7" s="7"/>
      <c r="BR7" s="7"/>
      <c r="BS7" s="7"/>
      <c r="BT7" s="7"/>
      <c r="BU7" s="7"/>
      <c r="BV7" s="7"/>
      <c r="BW7" s="7"/>
      <c r="BX7" s="7"/>
      <c r="BY7" s="7"/>
      <c r="BZ7" s="7"/>
      <c r="CA7" s="7"/>
      <c r="CB7" s="7"/>
      <c r="CC7" s="7"/>
      <c r="CD7" s="7"/>
      <c r="CE7" s="7"/>
      <c r="CF7" s="7"/>
      <c r="CG7" s="7"/>
      <c r="CH7" s="7"/>
      <c r="CI7" s="7"/>
      <c r="CL7" s="7"/>
      <c r="CM7" s="7"/>
      <c r="CN7" s="7"/>
      <c r="CO7" s="7"/>
      <c r="CP7" s="7"/>
      <c r="CQ7" s="7"/>
      <c r="CR7" s="7"/>
      <c r="CS7" s="7"/>
    </row>
    <row r="8" spans="1:97" ht="25.5" customHeight="1" x14ac:dyDescent="0.3">
      <c r="A8" s="7"/>
      <c r="B8" s="7"/>
      <c r="C8" s="18" t="s">
        <v>12</v>
      </c>
      <c r="D8" s="18"/>
      <c r="E8" s="18"/>
      <c r="F8" s="18"/>
      <c r="G8" s="18"/>
      <c r="H8" s="18"/>
      <c r="I8" s="121">
        <v>36</v>
      </c>
      <c r="J8" s="42" t="s">
        <v>13</v>
      </c>
      <c r="K8" s="19"/>
      <c r="L8" s="19"/>
      <c r="M8" s="19"/>
      <c r="N8" s="19"/>
      <c r="O8" s="19"/>
      <c r="P8" s="19"/>
      <c r="Q8" s="134"/>
      <c r="R8" s="134"/>
      <c r="S8" s="134"/>
      <c r="T8" s="134"/>
      <c r="U8" s="134"/>
      <c r="V8" s="19"/>
      <c r="W8" s="19"/>
      <c r="X8" s="19"/>
      <c r="Y8" s="19"/>
      <c r="Z8" s="19"/>
      <c r="AA8" s="19"/>
      <c r="AB8" s="19"/>
      <c r="AC8" s="19"/>
      <c r="AD8" s="19"/>
      <c r="AE8" s="19"/>
      <c r="AF8" s="19"/>
      <c r="AG8" s="19"/>
      <c r="AH8" s="19"/>
      <c r="AI8" s="19"/>
      <c r="AJ8" s="19"/>
      <c r="AK8" s="19"/>
      <c r="AL8" s="19"/>
      <c r="AM8" s="19"/>
      <c r="AN8" s="19"/>
      <c r="AO8" s="19"/>
      <c r="AP8" s="8"/>
      <c r="AQ8" s="8"/>
      <c r="AR8" s="8"/>
      <c r="AS8" s="8"/>
      <c r="AT8" s="8"/>
      <c r="AU8" s="8"/>
      <c r="AV8" s="8"/>
      <c r="AW8" s="8"/>
      <c r="AX8" s="8"/>
      <c r="AY8" s="8"/>
      <c r="AZ8" s="8"/>
      <c r="BA8" s="8"/>
      <c r="BB8" s="8"/>
      <c r="BC8" s="8"/>
      <c r="BD8" s="8"/>
      <c r="BE8" s="8"/>
      <c r="BF8" s="8"/>
      <c r="BG8" s="8"/>
      <c r="BH8" s="8"/>
      <c r="BI8" s="8"/>
      <c r="BJ8" s="8"/>
      <c r="BK8" s="8"/>
      <c r="BL8" s="8"/>
      <c r="BM8" s="8"/>
      <c r="BN8" s="8"/>
      <c r="BO8" s="8"/>
      <c r="BP8" s="7"/>
      <c r="BQ8" s="7"/>
      <c r="BR8" s="7"/>
      <c r="BS8" s="7"/>
      <c r="BT8" s="7"/>
      <c r="BU8" s="7"/>
      <c r="BV8" s="7"/>
      <c r="BW8" s="7"/>
      <c r="BX8" s="7"/>
      <c r="BY8" s="7"/>
      <c r="BZ8" s="7"/>
      <c r="CA8" s="7"/>
      <c r="CB8" s="7"/>
      <c r="CC8" s="7"/>
      <c r="CD8" s="7"/>
      <c r="CE8" s="7"/>
      <c r="CF8" s="7"/>
      <c r="CG8" s="7"/>
      <c r="CH8" s="7"/>
      <c r="CI8" s="7"/>
      <c r="CL8" s="7"/>
      <c r="CM8" s="7"/>
      <c r="CN8" s="7"/>
      <c r="CO8" s="7"/>
      <c r="CP8" s="7"/>
      <c r="CQ8" s="7"/>
      <c r="CR8" s="7"/>
      <c r="CS8" s="7"/>
    </row>
    <row r="9" spans="1:97" ht="25.5" customHeight="1" x14ac:dyDescent="0.3">
      <c r="A9" s="7"/>
      <c r="B9" s="7"/>
      <c r="C9" s="18" t="s">
        <v>14</v>
      </c>
      <c r="D9" s="18"/>
      <c r="E9" s="18"/>
      <c r="F9" s="18"/>
      <c r="G9" s="18"/>
      <c r="H9" s="18"/>
      <c r="I9" s="40">
        <f>46.4*6*I8/12</f>
        <v>835.19999999999993</v>
      </c>
      <c r="J9" s="18"/>
      <c r="K9" s="35"/>
      <c r="L9" s="35"/>
      <c r="M9" s="35"/>
      <c r="N9" s="35"/>
      <c r="O9" s="35"/>
      <c r="P9" s="35"/>
      <c r="Q9" s="134"/>
      <c r="R9" s="134"/>
      <c r="S9" s="134"/>
      <c r="T9" s="134"/>
      <c r="U9" s="134"/>
      <c r="V9" s="35"/>
      <c r="W9" s="35"/>
      <c r="X9" s="35"/>
      <c r="Y9" s="35"/>
      <c r="Z9" s="35"/>
      <c r="AA9" s="35"/>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7"/>
      <c r="BQ9" s="7"/>
      <c r="BR9" s="7"/>
      <c r="BS9" s="7"/>
      <c r="BT9" s="7"/>
      <c r="BU9" s="7"/>
      <c r="BV9" s="7"/>
      <c r="BW9" s="7"/>
      <c r="BX9" s="7"/>
      <c r="BY9" s="7"/>
      <c r="BZ9" s="7"/>
      <c r="CA9" s="7"/>
      <c r="CB9" s="7"/>
      <c r="CC9" s="7"/>
      <c r="CD9" s="7"/>
      <c r="CE9" s="7"/>
      <c r="CF9" s="7"/>
      <c r="CG9" s="7"/>
      <c r="CH9" s="7"/>
      <c r="CI9" s="7"/>
      <c r="CL9" s="7"/>
      <c r="CM9" s="7"/>
      <c r="CN9" s="7"/>
      <c r="CO9" s="7"/>
      <c r="CP9" s="7"/>
      <c r="CQ9" s="7"/>
      <c r="CR9" s="7"/>
      <c r="CS9" s="7"/>
    </row>
    <row r="10" spans="1:97" ht="25.5" customHeight="1" x14ac:dyDescent="0.3">
      <c r="A10" s="7"/>
      <c r="B10" s="7"/>
      <c r="C10" s="18" t="s">
        <v>15</v>
      </c>
      <c r="D10" s="18"/>
      <c r="E10" s="18"/>
      <c r="F10" s="18"/>
      <c r="G10" s="18"/>
      <c r="H10" s="18"/>
      <c r="I10" s="122">
        <f>SUM(J15:R27)</f>
        <v>841</v>
      </c>
      <c r="J10" s="42" t="s">
        <v>16</v>
      </c>
      <c r="K10" s="35"/>
      <c r="L10" s="35"/>
      <c r="M10" s="35"/>
      <c r="N10" s="35"/>
      <c r="O10" s="35"/>
      <c r="P10" s="35"/>
      <c r="Q10" s="134"/>
      <c r="R10" s="134"/>
      <c r="S10" s="134"/>
      <c r="T10" s="134"/>
      <c r="U10" s="134"/>
      <c r="V10" s="35"/>
      <c r="W10" s="35"/>
      <c r="X10" s="35"/>
      <c r="Y10" s="35"/>
      <c r="Z10" s="35"/>
      <c r="AA10" s="35"/>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7"/>
      <c r="BQ10" s="7"/>
      <c r="BR10" s="7"/>
      <c r="BS10" s="7"/>
      <c r="BT10" s="7"/>
      <c r="BU10" s="7"/>
      <c r="BV10" s="7"/>
      <c r="BW10" s="7"/>
      <c r="BX10" s="7"/>
      <c r="BY10" s="7"/>
      <c r="BZ10" s="7"/>
      <c r="CA10" s="7"/>
      <c r="CB10" s="7"/>
      <c r="CC10" s="7"/>
      <c r="CD10" s="7"/>
      <c r="CE10" s="7"/>
      <c r="CF10" s="7"/>
      <c r="CG10" s="7"/>
      <c r="CH10" s="7"/>
      <c r="CI10" s="7"/>
      <c r="CL10" s="7"/>
      <c r="CM10" s="7"/>
      <c r="CN10" s="7"/>
      <c r="CO10" s="7"/>
      <c r="CP10" s="7"/>
      <c r="CQ10" s="7"/>
      <c r="CR10" s="7"/>
      <c r="CS10" s="7"/>
    </row>
    <row r="11" spans="1:97" ht="21" customHeight="1" x14ac:dyDescent="0.25">
      <c r="A11" s="7"/>
      <c r="B11" s="7"/>
      <c r="C11" s="7"/>
      <c r="D11" s="7"/>
      <c r="E11" s="7"/>
      <c r="F11" s="7"/>
      <c r="G11" s="7"/>
      <c r="H11" s="7"/>
      <c r="I11" s="7"/>
      <c r="J11" s="7"/>
      <c r="K11" s="7"/>
      <c r="L11" s="7"/>
      <c r="M11" s="7"/>
      <c r="N11" s="7"/>
      <c r="O11" s="7"/>
      <c r="P11" s="7"/>
      <c r="Q11" s="7"/>
      <c r="R11" s="7"/>
      <c r="S11" s="7"/>
      <c r="T11" s="7"/>
      <c r="U11" s="7"/>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7"/>
      <c r="BQ11" s="7"/>
      <c r="BR11" s="7"/>
      <c r="BS11" s="7"/>
      <c r="BT11" s="7"/>
      <c r="BU11" s="7"/>
      <c r="BV11" s="7"/>
      <c r="BW11" s="7"/>
      <c r="BX11" s="7"/>
      <c r="BY11" s="7"/>
      <c r="BZ11" s="7"/>
      <c r="CA11" s="7"/>
      <c r="CB11" s="7"/>
      <c r="CC11" s="7"/>
      <c r="CD11" s="7"/>
      <c r="CE11" s="7"/>
      <c r="CF11" s="7"/>
      <c r="CG11" s="7"/>
      <c r="CH11" s="7"/>
      <c r="CI11" s="7"/>
      <c r="CL11" s="7"/>
      <c r="CM11" s="7"/>
      <c r="CN11" s="7"/>
      <c r="CO11" s="7"/>
      <c r="CP11" s="7"/>
      <c r="CQ11" s="7"/>
      <c r="CR11" s="7"/>
      <c r="CS11" s="7"/>
    </row>
    <row r="12" spans="1:97" ht="15" x14ac:dyDescent="0.25">
      <c r="A12" s="7"/>
      <c r="B12" s="7"/>
      <c r="C12" s="7"/>
      <c r="D12" s="7"/>
      <c r="E12" s="7"/>
      <c r="F12" s="7"/>
      <c r="G12" s="7"/>
      <c r="H12" s="7"/>
      <c r="I12" s="7"/>
      <c r="J12" s="7"/>
      <c r="K12" s="7"/>
      <c r="L12" s="7"/>
      <c r="M12" s="7"/>
      <c r="N12" s="7"/>
      <c r="O12" s="7"/>
      <c r="P12" s="7"/>
      <c r="Q12" s="7"/>
      <c r="R12" s="7"/>
      <c r="S12" s="7"/>
      <c r="T12" s="7"/>
      <c r="U12" s="7"/>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7"/>
      <c r="BQ12" s="7"/>
      <c r="BR12" s="7"/>
      <c r="BS12" s="7"/>
      <c r="BT12" s="7"/>
      <c r="BU12" s="7"/>
      <c r="BV12" s="7"/>
      <c r="BW12" s="7"/>
      <c r="BX12" s="7"/>
      <c r="BY12" s="7"/>
      <c r="BZ12" s="7"/>
      <c r="CA12" s="7"/>
      <c r="CB12" s="7"/>
      <c r="CC12" s="7"/>
      <c r="CD12" s="7"/>
      <c r="CE12" s="7"/>
      <c r="CF12" s="7"/>
      <c r="CG12" s="7"/>
      <c r="CH12" s="7"/>
      <c r="CI12" s="7"/>
      <c r="CL12" s="7"/>
      <c r="CM12" s="7"/>
      <c r="CN12" s="7"/>
      <c r="CO12" s="7"/>
      <c r="CP12" s="7"/>
      <c r="CQ12" s="7"/>
      <c r="CR12" s="7"/>
      <c r="CS12" s="7"/>
    </row>
    <row r="13" spans="1:97" ht="377.45" customHeight="1" x14ac:dyDescent="0.25">
      <c r="A13" s="7"/>
      <c r="B13" s="7"/>
      <c r="C13" s="43" t="s">
        <v>17</v>
      </c>
      <c r="D13" s="43" t="s">
        <v>18</v>
      </c>
      <c r="E13" s="36" t="s">
        <v>19</v>
      </c>
      <c r="F13" s="36" t="s">
        <v>20</v>
      </c>
      <c r="G13" s="36" t="s">
        <v>21</v>
      </c>
      <c r="H13" s="38" t="s">
        <v>22</v>
      </c>
      <c r="I13" s="92" t="s">
        <v>23</v>
      </c>
      <c r="J13" s="34" t="s">
        <v>24</v>
      </c>
      <c r="K13" s="34" t="s">
        <v>25</v>
      </c>
      <c r="L13" s="34" t="s">
        <v>26</v>
      </c>
      <c r="M13" s="34" t="s">
        <v>27</v>
      </c>
      <c r="N13" s="37" t="s">
        <v>28</v>
      </c>
      <c r="O13" s="37" t="s">
        <v>29</v>
      </c>
      <c r="P13" s="39" t="s">
        <v>30</v>
      </c>
      <c r="Q13" s="39" t="s">
        <v>31</v>
      </c>
      <c r="R13" s="39" t="s">
        <v>32</v>
      </c>
      <c r="S13" s="137" t="s">
        <v>33</v>
      </c>
      <c r="T13" s="138"/>
      <c r="U13" s="139"/>
      <c r="V13" s="82" t="s">
        <v>34</v>
      </c>
      <c r="W13" s="82"/>
      <c r="X13" s="82" t="s">
        <v>35</v>
      </c>
      <c r="Y13" s="82" t="s">
        <v>36</v>
      </c>
      <c r="Z13" s="82" t="s">
        <v>37</v>
      </c>
      <c r="AA13" s="82" t="s">
        <v>38</v>
      </c>
      <c r="AB13" s="82" t="s">
        <v>39</v>
      </c>
      <c r="AC13" s="82" t="s">
        <v>40</v>
      </c>
      <c r="AD13" s="82" t="s">
        <v>41</v>
      </c>
      <c r="AE13" s="82" t="s">
        <v>42</v>
      </c>
      <c r="AF13" s="82" t="s">
        <v>43</v>
      </c>
      <c r="AG13" s="82" t="s">
        <v>44</v>
      </c>
      <c r="AH13" s="82" t="s">
        <v>45</v>
      </c>
      <c r="AI13" s="82" t="s">
        <v>46</v>
      </c>
      <c r="AJ13" s="82" t="s">
        <v>47</v>
      </c>
      <c r="AK13" s="82" t="s">
        <v>48</v>
      </c>
      <c r="AL13" s="82" t="s">
        <v>49</v>
      </c>
      <c r="AM13" s="82" t="s">
        <v>50</v>
      </c>
      <c r="AN13" s="82" t="s">
        <v>51</v>
      </c>
      <c r="AO13" s="82" t="s">
        <v>52</v>
      </c>
      <c r="AP13" s="82" t="s">
        <v>53</v>
      </c>
      <c r="AQ13" s="82" t="s">
        <v>54</v>
      </c>
      <c r="AR13" s="82" t="s">
        <v>55</v>
      </c>
      <c r="AS13" s="82" t="s">
        <v>56</v>
      </c>
      <c r="AT13" s="82" t="s">
        <v>57</v>
      </c>
      <c r="AU13" s="82" t="s">
        <v>58</v>
      </c>
      <c r="AV13" s="82" t="s">
        <v>59</v>
      </c>
      <c r="AW13" s="82" t="s">
        <v>60</v>
      </c>
      <c r="AX13" s="82" t="s">
        <v>61</v>
      </c>
      <c r="AY13" s="82" t="s">
        <v>62</v>
      </c>
      <c r="AZ13" s="82" t="s">
        <v>63</v>
      </c>
      <c r="BA13" s="82" t="s">
        <v>64</v>
      </c>
      <c r="BB13" s="82" t="s">
        <v>65</v>
      </c>
      <c r="BC13" s="82" t="s">
        <v>66</v>
      </c>
      <c r="BD13" s="82" t="s">
        <v>67</v>
      </c>
      <c r="BE13" s="82" t="s">
        <v>68</v>
      </c>
      <c r="BF13" s="82" t="s">
        <v>69</v>
      </c>
      <c r="BG13" s="82" t="s">
        <v>70</v>
      </c>
      <c r="BH13" s="82" t="s">
        <v>71</v>
      </c>
      <c r="BI13" s="82" t="s">
        <v>72</v>
      </c>
      <c r="BJ13" s="82" t="s">
        <v>73</v>
      </c>
      <c r="BK13" s="82" t="s">
        <v>74</v>
      </c>
      <c r="BL13" s="82" t="s">
        <v>75</v>
      </c>
      <c r="BM13" s="82" t="s">
        <v>76</v>
      </c>
      <c r="BN13" s="82" t="s">
        <v>77</v>
      </c>
      <c r="BO13" s="82" t="s">
        <v>78</v>
      </c>
      <c r="BP13" s="82" t="s">
        <v>79</v>
      </c>
      <c r="BQ13" s="82" t="s">
        <v>80</v>
      </c>
      <c r="BR13" s="82" t="s">
        <v>81</v>
      </c>
      <c r="BS13" s="82" t="s">
        <v>82</v>
      </c>
      <c r="BT13" s="82" t="s">
        <v>83</v>
      </c>
      <c r="BU13" s="82" t="s">
        <v>84</v>
      </c>
      <c r="BV13" s="82" t="s">
        <v>85</v>
      </c>
      <c r="BW13" s="82" t="s">
        <v>86</v>
      </c>
      <c r="BX13" s="82" t="s">
        <v>87</v>
      </c>
      <c r="BY13" s="82" t="s">
        <v>88</v>
      </c>
      <c r="BZ13" s="82" t="s">
        <v>89</v>
      </c>
      <c r="CA13" s="82" t="s">
        <v>90</v>
      </c>
      <c r="CB13" s="82" t="s">
        <v>91</v>
      </c>
      <c r="CC13" s="82" t="s">
        <v>92</v>
      </c>
      <c r="CD13" s="82" t="s">
        <v>93</v>
      </c>
      <c r="CE13" s="82" t="s">
        <v>94</v>
      </c>
      <c r="CF13" s="82" t="s">
        <v>95</v>
      </c>
      <c r="CG13" s="82" t="s">
        <v>96</v>
      </c>
      <c r="CH13" s="82" t="s">
        <v>97</v>
      </c>
      <c r="CI13" s="82" t="s">
        <v>98</v>
      </c>
      <c r="CJ13" s="82" t="s">
        <v>99</v>
      </c>
      <c r="CK13" s="82" t="s">
        <v>100</v>
      </c>
      <c r="CL13" s="82" t="s">
        <v>101</v>
      </c>
      <c r="CM13" s="82" t="s">
        <v>102</v>
      </c>
      <c r="CN13" s="82" t="s">
        <v>103</v>
      </c>
      <c r="CO13" s="7"/>
      <c r="CP13" s="7"/>
      <c r="CQ13" s="7"/>
      <c r="CR13" s="7"/>
      <c r="CS13" s="7"/>
    </row>
    <row r="14" spans="1:97" ht="23.45" customHeight="1" x14ac:dyDescent="0.25">
      <c r="A14" s="7"/>
      <c r="B14" s="7"/>
      <c r="C14" s="11"/>
      <c r="D14" s="21"/>
      <c r="E14" s="21"/>
      <c r="F14" s="21"/>
      <c r="G14" s="21"/>
      <c r="H14" s="21"/>
      <c r="I14" s="12"/>
      <c r="J14" s="12"/>
      <c r="K14" s="12"/>
      <c r="L14" s="12"/>
      <c r="M14" s="12"/>
      <c r="N14" s="12"/>
      <c r="O14" s="12"/>
      <c r="P14" s="12"/>
      <c r="Q14" s="12"/>
      <c r="R14" s="12"/>
      <c r="S14" s="50" t="s">
        <v>104</v>
      </c>
      <c r="T14" s="51" t="s">
        <v>105</v>
      </c>
      <c r="U14" s="51" t="s">
        <v>106</v>
      </c>
      <c r="V14" s="13"/>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5"/>
      <c r="CD14" s="15"/>
      <c r="CE14" s="15"/>
      <c r="CF14" s="15"/>
      <c r="CG14" s="15"/>
      <c r="CH14" s="15"/>
      <c r="CI14" s="15"/>
      <c r="CJ14" s="15"/>
      <c r="CK14" s="15"/>
      <c r="CL14" s="15"/>
      <c r="CM14" s="15"/>
      <c r="CN14" s="15"/>
      <c r="CO14" s="7"/>
      <c r="CP14" s="7"/>
      <c r="CQ14" s="7"/>
      <c r="CR14" s="7"/>
      <c r="CS14" s="7"/>
    </row>
    <row r="15" spans="1:97" ht="165.75" customHeight="1" x14ac:dyDescent="0.25">
      <c r="A15" s="7"/>
      <c r="B15" s="135" t="s">
        <v>107</v>
      </c>
      <c r="C15" s="88" t="s">
        <v>108</v>
      </c>
      <c r="D15" s="24">
        <v>20</v>
      </c>
      <c r="E15" s="24">
        <v>1</v>
      </c>
      <c r="F15" s="24">
        <v>12</v>
      </c>
      <c r="G15" s="24"/>
      <c r="H15" s="24">
        <v>0</v>
      </c>
      <c r="I15" s="116">
        <f>(($D15/(SUM($D$15:$D$27)))*($I$9))-H15</f>
        <v>46.399999999999991</v>
      </c>
      <c r="J15" s="117">
        <v>7</v>
      </c>
      <c r="K15" s="117">
        <v>7</v>
      </c>
      <c r="L15" s="117">
        <v>7</v>
      </c>
      <c r="M15" s="117"/>
      <c r="N15" s="117">
        <v>7</v>
      </c>
      <c r="O15" s="117"/>
      <c r="P15" s="117">
        <v>6</v>
      </c>
      <c r="Q15" s="117">
        <f>(I15-(SUM(J15:P15)))/2</f>
        <v>6.1999999999999957</v>
      </c>
      <c r="R15" s="118">
        <f>(I15-(SUM(J15:P15)))/2</f>
        <v>6.1999999999999957</v>
      </c>
      <c r="S15" s="102" t="s">
        <v>109</v>
      </c>
      <c r="T15" s="103" t="s">
        <v>110</v>
      </c>
      <c r="U15" s="104" t="s">
        <v>111</v>
      </c>
      <c r="V15" s="83"/>
      <c r="W15" s="83"/>
      <c r="X15" s="83"/>
      <c r="Y15" s="84"/>
      <c r="Z15" s="83"/>
      <c r="AA15" s="84"/>
      <c r="AB15" s="84"/>
      <c r="AC15" s="84"/>
      <c r="AD15" s="83"/>
      <c r="AE15" s="84"/>
      <c r="AF15" s="83"/>
      <c r="AG15" s="84"/>
      <c r="AH15" s="84"/>
      <c r="AI15" s="84"/>
      <c r="AJ15" s="83"/>
      <c r="AK15" s="83"/>
      <c r="AL15" s="84"/>
      <c r="AM15" s="83"/>
      <c r="AN15" s="83"/>
      <c r="AO15" s="83"/>
      <c r="AP15" s="84"/>
      <c r="AQ15" s="84"/>
      <c r="AR15" s="83"/>
      <c r="AS15" s="84"/>
      <c r="AT15" s="83"/>
      <c r="AU15" s="83"/>
      <c r="AV15" s="83"/>
      <c r="AW15" s="84"/>
      <c r="AX15" s="83"/>
      <c r="AY15" s="84">
        <v>1</v>
      </c>
      <c r="AZ15" s="84"/>
      <c r="BA15" s="84">
        <v>1</v>
      </c>
      <c r="BB15" s="84">
        <v>1</v>
      </c>
      <c r="BC15" s="83"/>
      <c r="BD15" s="83"/>
      <c r="BE15" s="84"/>
      <c r="BF15" s="83"/>
      <c r="BG15" s="84"/>
      <c r="BH15" s="83"/>
      <c r="BI15" s="84"/>
      <c r="BJ15" s="83">
        <v>1</v>
      </c>
      <c r="BK15" s="84">
        <v>1</v>
      </c>
      <c r="BL15" s="84">
        <v>1</v>
      </c>
      <c r="BM15" s="84">
        <v>1</v>
      </c>
      <c r="BN15" s="83"/>
      <c r="BO15" s="83"/>
      <c r="BP15" s="83"/>
      <c r="BQ15" s="84"/>
      <c r="BR15" s="83"/>
      <c r="BS15" s="83"/>
      <c r="BT15" s="84">
        <v>1</v>
      </c>
      <c r="BU15" s="83"/>
      <c r="BV15" s="83">
        <v>1</v>
      </c>
      <c r="BW15" s="84">
        <v>1</v>
      </c>
      <c r="BX15" s="83"/>
      <c r="BY15" s="83">
        <v>1</v>
      </c>
      <c r="BZ15" s="83">
        <v>1</v>
      </c>
      <c r="CA15" s="83">
        <v>1</v>
      </c>
      <c r="CB15" s="83"/>
      <c r="CC15" s="83">
        <v>1</v>
      </c>
      <c r="CD15" s="85"/>
      <c r="CE15" s="85"/>
      <c r="CF15" s="85"/>
      <c r="CG15" s="91"/>
      <c r="CH15" s="91"/>
      <c r="CI15" s="85"/>
      <c r="CJ15" s="85"/>
      <c r="CK15" s="91"/>
      <c r="CL15" s="91"/>
      <c r="CM15" s="91"/>
      <c r="CN15" s="85"/>
      <c r="CO15" s="7"/>
      <c r="CP15" s="7"/>
      <c r="CQ15" s="7"/>
      <c r="CR15" s="7"/>
      <c r="CS15" s="7"/>
    </row>
    <row r="16" spans="1:97" ht="142.5" customHeight="1" x14ac:dyDescent="0.25">
      <c r="A16" s="7"/>
      <c r="B16" s="135"/>
      <c r="C16" s="88" t="s">
        <v>112</v>
      </c>
      <c r="D16" s="24">
        <v>40</v>
      </c>
      <c r="E16" s="24">
        <v>3</v>
      </c>
      <c r="F16" s="24">
        <v>6</v>
      </c>
      <c r="G16" s="24"/>
      <c r="H16" s="24">
        <v>0</v>
      </c>
      <c r="I16" s="116">
        <f>(($D16/(SUM($D$15:$D$28)))*($I$9))-H16</f>
        <v>92.799999999999983</v>
      </c>
      <c r="J16" s="117">
        <v>15</v>
      </c>
      <c r="K16" s="117">
        <v>15</v>
      </c>
      <c r="L16" s="117"/>
      <c r="M16" s="117"/>
      <c r="N16" s="117">
        <v>14</v>
      </c>
      <c r="O16" s="117"/>
      <c r="P16" s="117"/>
      <c r="Q16" s="117">
        <f>(I16-(SUM(J16:P16)))/2</f>
        <v>24.399999999999991</v>
      </c>
      <c r="R16" s="118">
        <f>(I16-(SUM(J16:P16)))/2</f>
        <v>24.399999999999991</v>
      </c>
      <c r="S16" s="105" t="s">
        <v>113</v>
      </c>
      <c r="T16" s="106" t="s">
        <v>114</v>
      </c>
      <c r="U16" s="107" t="s">
        <v>115</v>
      </c>
      <c r="V16" s="83"/>
      <c r="W16" s="83"/>
      <c r="X16" s="83"/>
      <c r="Y16" s="84"/>
      <c r="Z16" s="83"/>
      <c r="AA16" s="84"/>
      <c r="AB16" s="84"/>
      <c r="AC16" s="84"/>
      <c r="AD16" s="83"/>
      <c r="AE16" s="84">
        <v>1</v>
      </c>
      <c r="AF16" s="83"/>
      <c r="AG16" s="84"/>
      <c r="AH16" s="84"/>
      <c r="AI16" s="84"/>
      <c r="AJ16" s="83"/>
      <c r="AK16" s="83">
        <v>1</v>
      </c>
      <c r="AL16" s="84">
        <v>1</v>
      </c>
      <c r="AM16" s="83"/>
      <c r="AN16" s="83"/>
      <c r="AO16" s="83"/>
      <c r="AP16" s="84"/>
      <c r="AQ16" s="84"/>
      <c r="AR16" s="83"/>
      <c r="AS16" s="84"/>
      <c r="AT16" s="83"/>
      <c r="AU16" s="83"/>
      <c r="AV16" s="83"/>
      <c r="AW16" s="84"/>
      <c r="AX16" s="83"/>
      <c r="AY16" s="84"/>
      <c r="AZ16" s="84"/>
      <c r="BA16" s="84"/>
      <c r="BB16" s="84"/>
      <c r="BC16" s="83"/>
      <c r="BD16" s="83">
        <v>1</v>
      </c>
      <c r="BE16" s="84">
        <v>1</v>
      </c>
      <c r="BF16" s="83"/>
      <c r="BG16" s="84"/>
      <c r="BH16" s="83"/>
      <c r="BI16" s="84"/>
      <c r="BJ16" s="83"/>
      <c r="BK16" s="84"/>
      <c r="BL16" s="84"/>
      <c r="BM16" s="84"/>
      <c r="BN16" s="83">
        <v>1</v>
      </c>
      <c r="BO16" s="83"/>
      <c r="BP16" s="83"/>
      <c r="BQ16" s="84"/>
      <c r="BR16" s="83"/>
      <c r="BS16" s="83"/>
      <c r="BT16" s="84"/>
      <c r="BU16" s="83"/>
      <c r="BV16" s="83"/>
      <c r="BW16" s="84"/>
      <c r="BX16" s="83"/>
      <c r="BY16" s="83"/>
      <c r="BZ16" s="83"/>
      <c r="CA16" s="83">
        <v>1</v>
      </c>
      <c r="CB16" s="83">
        <v>1</v>
      </c>
      <c r="CC16" s="83">
        <v>1</v>
      </c>
      <c r="CD16" s="85"/>
      <c r="CE16" s="85"/>
      <c r="CF16" s="91"/>
      <c r="CG16" s="85"/>
      <c r="CH16" s="85"/>
      <c r="CI16" s="85"/>
      <c r="CJ16" s="85"/>
      <c r="CK16" s="85"/>
      <c r="CL16" s="85"/>
      <c r="CM16" s="85"/>
      <c r="CN16" s="91"/>
      <c r="CO16" s="7"/>
      <c r="CP16" s="7"/>
      <c r="CQ16" s="7"/>
      <c r="CR16" s="7"/>
      <c r="CS16" s="7"/>
    </row>
    <row r="17" spans="1:97" ht="157.5" customHeight="1" x14ac:dyDescent="0.25">
      <c r="A17" s="7"/>
      <c r="B17" s="135"/>
      <c r="C17" s="88" t="s">
        <v>116</v>
      </c>
      <c r="D17" s="24">
        <v>20</v>
      </c>
      <c r="E17" s="24">
        <v>7</v>
      </c>
      <c r="F17" s="24">
        <v>8</v>
      </c>
      <c r="G17" s="24"/>
      <c r="H17" s="24">
        <v>0</v>
      </c>
      <c r="I17" s="116">
        <f>(($D17/(SUM($D$15:$D$28)))*($I$9))-H17</f>
        <v>46.399999999999991</v>
      </c>
      <c r="J17" s="117">
        <v>10</v>
      </c>
      <c r="K17" s="117">
        <v>10</v>
      </c>
      <c r="L17" s="117"/>
      <c r="M17" s="117"/>
      <c r="N17" s="117">
        <v>7</v>
      </c>
      <c r="O17" s="117"/>
      <c r="P17" s="117"/>
      <c r="Q17" s="117">
        <f>(I17-(SUM(J17:P17)))/2</f>
        <v>9.6999999999999957</v>
      </c>
      <c r="R17" s="118">
        <f>(I17-(SUM(J17:P17)))/2</f>
        <v>9.6999999999999957</v>
      </c>
      <c r="S17" s="105" t="s">
        <v>117</v>
      </c>
      <c r="T17" s="106" t="s">
        <v>118</v>
      </c>
      <c r="U17" s="107" t="s">
        <v>119</v>
      </c>
      <c r="V17" s="83"/>
      <c r="W17" s="83"/>
      <c r="X17" s="83"/>
      <c r="Y17" s="84"/>
      <c r="Z17" s="83"/>
      <c r="AA17" s="84"/>
      <c r="AB17" s="84"/>
      <c r="AC17" s="84"/>
      <c r="AD17" s="83"/>
      <c r="AE17" s="84"/>
      <c r="AF17" s="83"/>
      <c r="AG17" s="84"/>
      <c r="AH17" s="84"/>
      <c r="AI17" s="84"/>
      <c r="AJ17" s="83"/>
      <c r="AK17" s="83"/>
      <c r="AL17" s="84"/>
      <c r="AM17" s="83"/>
      <c r="AN17" s="83">
        <v>1</v>
      </c>
      <c r="AO17" s="83">
        <v>1</v>
      </c>
      <c r="AP17" s="84">
        <v>1</v>
      </c>
      <c r="AQ17" s="84"/>
      <c r="AR17" s="83">
        <v>1</v>
      </c>
      <c r="AS17" s="84">
        <v>1</v>
      </c>
      <c r="AT17" s="83"/>
      <c r="AU17" s="83"/>
      <c r="AV17" s="83"/>
      <c r="AW17" s="84"/>
      <c r="AX17" s="83"/>
      <c r="AY17" s="84"/>
      <c r="AZ17" s="84"/>
      <c r="BA17" s="84"/>
      <c r="BB17" s="84"/>
      <c r="BC17" s="83"/>
      <c r="BD17" s="83"/>
      <c r="BE17" s="84"/>
      <c r="BF17" s="83"/>
      <c r="BG17" s="84"/>
      <c r="BH17" s="83"/>
      <c r="BI17" s="84"/>
      <c r="BJ17" s="83"/>
      <c r="BK17" s="84"/>
      <c r="BL17" s="84"/>
      <c r="BM17" s="84"/>
      <c r="BN17" s="83">
        <v>1</v>
      </c>
      <c r="BO17" s="83"/>
      <c r="BP17" s="83"/>
      <c r="BQ17" s="84"/>
      <c r="BR17" s="83">
        <v>1</v>
      </c>
      <c r="BS17" s="83">
        <v>1</v>
      </c>
      <c r="BT17" s="84"/>
      <c r="BU17" s="83"/>
      <c r="BV17" s="83"/>
      <c r="BW17" s="84"/>
      <c r="BX17" s="83"/>
      <c r="BY17" s="83"/>
      <c r="BZ17" s="83"/>
      <c r="CA17" s="83">
        <v>1</v>
      </c>
      <c r="CB17" s="83"/>
      <c r="CC17" s="83">
        <v>1</v>
      </c>
      <c r="CD17" s="85"/>
      <c r="CE17" s="85"/>
      <c r="CF17" s="85"/>
      <c r="CG17" s="85"/>
      <c r="CH17" s="85"/>
      <c r="CI17" s="85"/>
      <c r="CJ17" s="85"/>
      <c r="CK17" s="85"/>
      <c r="CL17" s="85"/>
      <c r="CM17" s="85"/>
      <c r="CN17" s="85"/>
      <c r="CO17" s="7"/>
      <c r="CP17" s="7"/>
      <c r="CQ17" s="7"/>
      <c r="CR17" s="7"/>
      <c r="CS17" s="7"/>
    </row>
    <row r="18" spans="1:97" ht="159.75" customHeight="1" x14ac:dyDescent="0.25">
      <c r="A18" s="7"/>
      <c r="B18" s="135"/>
      <c r="C18" s="88" t="s">
        <v>120</v>
      </c>
      <c r="D18" s="24">
        <v>40</v>
      </c>
      <c r="E18" s="24">
        <v>9</v>
      </c>
      <c r="F18" s="24">
        <v>11</v>
      </c>
      <c r="G18" s="24"/>
      <c r="H18" s="24">
        <v>0</v>
      </c>
      <c r="I18" s="116">
        <v>94</v>
      </c>
      <c r="J18" s="117">
        <v>14</v>
      </c>
      <c r="K18" s="117">
        <v>14</v>
      </c>
      <c r="L18" s="117"/>
      <c r="M18" s="117"/>
      <c r="N18" s="117">
        <v>14</v>
      </c>
      <c r="O18" s="117">
        <v>2</v>
      </c>
      <c r="P18" s="117">
        <v>25</v>
      </c>
      <c r="Q18" s="117">
        <v>15</v>
      </c>
      <c r="R18" s="118">
        <v>10</v>
      </c>
      <c r="S18" s="105" t="s">
        <v>121</v>
      </c>
      <c r="T18" s="106" t="s">
        <v>122</v>
      </c>
      <c r="U18" s="107" t="s">
        <v>123</v>
      </c>
      <c r="V18" s="83"/>
      <c r="W18" s="83"/>
      <c r="X18" s="83"/>
      <c r="Y18" s="84"/>
      <c r="Z18" s="83"/>
      <c r="AA18" s="84">
        <v>1</v>
      </c>
      <c r="AB18" s="84"/>
      <c r="AC18" s="84"/>
      <c r="AD18" s="83"/>
      <c r="AE18" s="84"/>
      <c r="AF18" s="83"/>
      <c r="AG18" s="84"/>
      <c r="AH18" s="84"/>
      <c r="AI18" s="84"/>
      <c r="AJ18" s="83"/>
      <c r="AK18" s="83"/>
      <c r="AL18" s="84"/>
      <c r="AM18" s="83"/>
      <c r="AN18" s="83"/>
      <c r="AO18" s="83"/>
      <c r="AP18" s="84"/>
      <c r="AQ18" s="84"/>
      <c r="AR18" s="83"/>
      <c r="AS18" s="84"/>
      <c r="AT18" s="83"/>
      <c r="AU18" s="83"/>
      <c r="AV18" s="83"/>
      <c r="AW18" s="84"/>
      <c r="AX18" s="83"/>
      <c r="AY18" s="84"/>
      <c r="AZ18" s="84"/>
      <c r="BA18" s="84"/>
      <c r="BB18" s="84"/>
      <c r="BC18" s="83"/>
      <c r="BD18" s="83"/>
      <c r="BE18" s="84"/>
      <c r="BF18" s="83"/>
      <c r="BG18" s="84"/>
      <c r="BH18" s="83"/>
      <c r="BI18" s="84"/>
      <c r="BJ18" s="83"/>
      <c r="BK18" s="84"/>
      <c r="BL18" s="84"/>
      <c r="BM18" s="84"/>
      <c r="BN18" s="83"/>
      <c r="BO18" s="83"/>
      <c r="BP18" s="83"/>
      <c r="BQ18" s="84"/>
      <c r="BR18" s="83"/>
      <c r="BS18" s="83"/>
      <c r="BT18" s="84"/>
      <c r="BU18" s="83"/>
      <c r="BV18" s="83"/>
      <c r="BW18" s="84"/>
      <c r="BX18" s="83"/>
      <c r="BY18" s="83"/>
      <c r="BZ18" s="83"/>
      <c r="CA18" s="83">
        <v>1</v>
      </c>
      <c r="CB18" s="83"/>
      <c r="CC18" s="83">
        <v>1</v>
      </c>
      <c r="CD18" s="85"/>
      <c r="CE18" s="85"/>
      <c r="CF18" s="85"/>
      <c r="CG18" s="85"/>
      <c r="CH18" s="85"/>
      <c r="CI18" s="85"/>
      <c r="CJ18" s="85"/>
      <c r="CK18" s="85"/>
      <c r="CL18" s="85"/>
      <c r="CM18" s="85"/>
      <c r="CN18" s="85"/>
      <c r="CO18" s="7"/>
      <c r="CP18" s="7"/>
      <c r="CQ18" s="7"/>
      <c r="CR18" s="7"/>
      <c r="CS18" s="7"/>
    </row>
    <row r="19" spans="1:97" ht="24.95" customHeight="1" x14ac:dyDescent="0.25">
      <c r="A19" s="7"/>
      <c r="B19" s="7"/>
      <c r="C19" s="89"/>
      <c r="D19" s="25"/>
      <c r="E19" s="25"/>
      <c r="F19" s="25"/>
      <c r="G19" s="25"/>
      <c r="H19" s="25"/>
      <c r="I19" s="119"/>
      <c r="J19" s="119"/>
      <c r="K19" s="119"/>
      <c r="L19" s="119"/>
      <c r="M19" s="119"/>
      <c r="N19" s="119"/>
      <c r="O19" s="119"/>
      <c r="P19" s="119"/>
      <c r="Q19" s="119"/>
      <c r="R19" s="120"/>
      <c r="S19" s="50" t="s">
        <v>104</v>
      </c>
      <c r="T19" s="51" t="s">
        <v>105</v>
      </c>
      <c r="U19" s="51" t="s">
        <v>106</v>
      </c>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c r="CN19" s="86"/>
      <c r="CO19" s="7"/>
      <c r="CP19" s="7"/>
      <c r="CQ19" s="7"/>
      <c r="CR19" s="7"/>
      <c r="CS19" s="7"/>
    </row>
    <row r="20" spans="1:97" ht="220.5" customHeight="1" x14ac:dyDescent="0.25">
      <c r="A20" s="7"/>
      <c r="B20" s="135" t="s">
        <v>124</v>
      </c>
      <c r="C20" s="88" t="s">
        <v>125</v>
      </c>
      <c r="D20" s="24">
        <v>20</v>
      </c>
      <c r="E20" s="24">
        <v>12</v>
      </c>
      <c r="F20" s="24">
        <v>24</v>
      </c>
      <c r="G20" s="24"/>
      <c r="H20" s="24">
        <v>0</v>
      </c>
      <c r="I20" s="116">
        <f>SUM(J20:R20)</f>
        <v>50</v>
      </c>
      <c r="J20" s="117">
        <v>7</v>
      </c>
      <c r="K20" s="117">
        <v>7</v>
      </c>
      <c r="L20" s="117">
        <v>10</v>
      </c>
      <c r="M20" s="117"/>
      <c r="N20" s="117"/>
      <c r="O20" s="117"/>
      <c r="P20" s="117">
        <v>6</v>
      </c>
      <c r="Q20" s="117">
        <v>10</v>
      </c>
      <c r="R20" s="118">
        <v>10</v>
      </c>
      <c r="S20" s="102" t="s">
        <v>126</v>
      </c>
      <c r="T20" s="103" t="s">
        <v>127</v>
      </c>
      <c r="U20" s="104" t="s">
        <v>128</v>
      </c>
      <c r="V20" s="83"/>
      <c r="W20" s="83"/>
      <c r="X20" s="83"/>
      <c r="Y20" s="84"/>
      <c r="Z20" s="83"/>
      <c r="AA20" s="84"/>
      <c r="AB20" s="84"/>
      <c r="AC20" s="84"/>
      <c r="AD20" s="83"/>
      <c r="AE20" s="84"/>
      <c r="AF20" s="83"/>
      <c r="AG20" s="84"/>
      <c r="AH20" s="84"/>
      <c r="AI20" s="84"/>
      <c r="AJ20" s="83"/>
      <c r="AK20" s="83"/>
      <c r="AL20" s="84"/>
      <c r="AM20" s="83"/>
      <c r="AN20" s="83"/>
      <c r="AO20" s="83"/>
      <c r="AP20" s="84"/>
      <c r="AQ20" s="84"/>
      <c r="AR20" s="83"/>
      <c r="AS20" s="84"/>
      <c r="AT20" s="83"/>
      <c r="AU20" s="83"/>
      <c r="AV20" s="83"/>
      <c r="AW20" s="84">
        <v>1</v>
      </c>
      <c r="AX20" s="83">
        <v>1</v>
      </c>
      <c r="AY20" s="84">
        <v>1</v>
      </c>
      <c r="AZ20" s="84">
        <v>1</v>
      </c>
      <c r="BA20" s="84">
        <v>1</v>
      </c>
      <c r="BB20" s="84">
        <v>1</v>
      </c>
      <c r="BC20" s="83"/>
      <c r="BD20" s="83"/>
      <c r="BE20" s="84"/>
      <c r="BF20" s="83"/>
      <c r="BG20" s="84"/>
      <c r="BH20" s="83"/>
      <c r="BI20" s="84"/>
      <c r="BJ20" s="83">
        <v>1</v>
      </c>
      <c r="BK20" s="84">
        <v>1</v>
      </c>
      <c r="BL20" s="84">
        <v>1</v>
      </c>
      <c r="BM20" s="84">
        <v>1</v>
      </c>
      <c r="BN20" s="83"/>
      <c r="BO20" s="83"/>
      <c r="BP20" s="83"/>
      <c r="BQ20" s="84"/>
      <c r="BR20" s="83">
        <v>1</v>
      </c>
      <c r="BS20" s="83"/>
      <c r="BT20" s="84"/>
      <c r="BU20" s="83">
        <v>1</v>
      </c>
      <c r="BV20" s="83">
        <v>1</v>
      </c>
      <c r="BW20" s="84">
        <v>1</v>
      </c>
      <c r="BX20" s="83"/>
      <c r="BY20" s="83">
        <v>1</v>
      </c>
      <c r="BZ20" s="83">
        <v>1</v>
      </c>
      <c r="CA20" s="83">
        <v>1</v>
      </c>
      <c r="CB20" s="83"/>
      <c r="CC20" s="83">
        <v>1</v>
      </c>
      <c r="CD20" s="91"/>
      <c r="CE20" s="91"/>
      <c r="CF20" s="85"/>
      <c r="CG20" s="91"/>
      <c r="CH20" s="91"/>
      <c r="CI20" s="85"/>
      <c r="CJ20" s="85"/>
      <c r="CK20" s="91"/>
      <c r="CL20" s="91"/>
      <c r="CM20" s="91"/>
      <c r="CN20" s="85"/>
      <c r="CO20" s="7"/>
      <c r="CP20" s="7"/>
      <c r="CQ20" s="7"/>
      <c r="CR20" s="7"/>
      <c r="CS20" s="7"/>
    </row>
    <row r="21" spans="1:97" ht="291" customHeight="1" x14ac:dyDescent="0.25">
      <c r="A21" s="7"/>
      <c r="B21" s="135"/>
      <c r="C21" s="88" t="s">
        <v>129</v>
      </c>
      <c r="D21" s="24">
        <v>40</v>
      </c>
      <c r="E21" s="24">
        <v>14</v>
      </c>
      <c r="F21" s="24">
        <v>17</v>
      </c>
      <c r="G21" s="24"/>
      <c r="H21" s="24">
        <v>0</v>
      </c>
      <c r="I21" s="116">
        <f>(($D21/(SUM($D$15:$D$28)))*($I$9))-H21</f>
        <v>92.799999999999983</v>
      </c>
      <c r="J21" s="117">
        <v>15</v>
      </c>
      <c r="K21" s="117">
        <v>15</v>
      </c>
      <c r="L21" s="117"/>
      <c r="M21" s="117"/>
      <c r="N21" s="117">
        <v>14</v>
      </c>
      <c r="O21" s="117"/>
      <c r="P21" s="117"/>
      <c r="Q21" s="117">
        <f>(I21-(SUM(J21:P21)))/2</f>
        <v>24.399999999999991</v>
      </c>
      <c r="R21" s="118">
        <f>(I21-(SUM(J21:P21)))/2</f>
        <v>24.399999999999991</v>
      </c>
      <c r="S21" s="105" t="s">
        <v>130</v>
      </c>
      <c r="T21" s="106" t="s">
        <v>131</v>
      </c>
      <c r="U21" s="107" t="s">
        <v>132</v>
      </c>
      <c r="V21" s="83">
        <v>1</v>
      </c>
      <c r="W21" s="83"/>
      <c r="X21" s="83"/>
      <c r="Y21" s="84"/>
      <c r="Z21" s="83">
        <v>1</v>
      </c>
      <c r="AA21" s="84">
        <v>1</v>
      </c>
      <c r="AB21" s="84">
        <v>1</v>
      </c>
      <c r="AC21" s="84"/>
      <c r="AD21" s="83">
        <v>1</v>
      </c>
      <c r="AE21" s="84"/>
      <c r="AF21" s="83"/>
      <c r="AG21" s="84">
        <v>1</v>
      </c>
      <c r="AH21" s="84"/>
      <c r="AI21" s="84"/>
      <c r="AJ21" s="83">
        <v>1</v>
      </c>
      <c r="AK21" s="83">
        <v>1</v>
      </c>
      <c r="AL21" s="84"/>
      <c r="AM21" s="83">
        <v>1</v>
      </c>
      <c r="AN21" s="83"/>
      <c r="AO21" s="83"/>
      <c r="AP21" s="84"/>
      <c r="AQ21" s="84"/>
      <c r="AR21" s="83"/>
      <c r="AS21" s="84"/>
      <c r="AT21" s="83">
        <v>1</v>
      </c>
      <c r="AU21" s="83">
        <v>1</v>
      </c>
      <c r="AV21" s="83"/>
      <c r="AW21" s="84"/>
      <c r="AX21" s="83"/>
      <c r="AY21" s="84"/>
      <c r="AZ21" s="84"/>
      <c r="BA21" s="84"/>
      <c r="BB21" s="84"/>
      <c r="BC21" s="83"/>
      <c r="BD21" s="83"/>
      <c r="BE21" s="84"/>
      <c r="BF21" s="83"/>
      <c r="BG21" s="84"/>
      <c r="BH21" s="83"/>
      <c r="BI21" s="84"/>
      <c r="BJ21" s="83"/>
      <c r="BK21" s="84"/>
      <c r="BL21" s="84"/>
      <c r="BM21" s="84"/>
      <c r="BN21" s="83"/>
      <c r="BO21" s="83"/>
      <c r="BP21" s="83"/>
      <c r="BQ21" s="84"/>
      <c r="BR21" s="83"/>
      <c r="BS21" s="83"/>
      <c r="BT21" s="84"/>
      <c r="BU21" s="83"/>
      <c r="BV21" s="83"/>
      <c r="BW21" s="84"/>
      <c r="BX21" s="83"/>
      <c r="BY21" s="83"/>
      <c r="BZ21" s="83"/>
      <c r="CA21" s="83">
        <v>1</v>
      </c>
      <c r="CB21" s="83"/>
      <c r="CC21" s="83">
        <v>1</v>
      </c>
      <c r="CD21" s="85"/>
      <c r="CE21" s="85"/>
      <c r="CF21" s="85"/>
      <c r="CG21" s="85"/>
      <c r="CH21" s="85"/>
      <c r="CI21" s="85"/>
      <c r="CJ21" s="85"/>
      <c r="CK21" s="85"/>
      <c r="CL21" s="85"/>
      <c r="CM21" s="85"/>
      <c r="CN21" s="85"/>
      <c r="CO21" s="7"/>
      <c r="CP21" s="7"/>
      <c r="CQ21" s="7"/>
      <c r="CR21" s="7"/>
      <c r="CS21" s="7"/>
    </row>
    <row r="22" spans="1:97" ht="129.94999999999999" customHeight="1" x14ac:dyDescent="0.25">
      <c r="A22" s="7"/>
      <c r="B22" s="135"/>
      <c r="C22" s="88" t="s">
        <v>133</v>
      </c>
      <c r="D22" s="24">
        <v>20</v>
      </c>
      <c r="E22" s="24">
        <v>19</v>
      </c>
      <c r="F22" s="24">
        <v>20</v>
      </c>
      <c r="G22" s="24"/>
      <c r="H22" s="24">
        <v>0</v>
      </c>
      <c r="I22" s="116">
        <f>(($D22/(SUM($D$15:$D$28)))*($I$9))-H22</f>
        <v>46.399999999999991</v>
      </c>
      <c r="J22" s="117">
        <v>10</v>
      </c>
      <c r="K22" s="117">
        <v>10</v>
      </c>
      <c r="L22" s="117"/>
      <c r="M22" s="117"/>
      <c r="N22" s="117">
        <v>7</v>
      </c>
      <c r="O22" s="117"/>
      <c r="P22" s="117"/>
      <c r="Q22" s="117">
        <f>(I22-(SUM(J22:P22)))/2</f>
        <v>9.6999999999999957</v>
      </c>
      <c r="R22" s="118">
        <f>(I22-(SUM(J22:P22)))/2</f>
        <v>9.6999999999999957</v>
      </c>
      <c r="S22" s="105" t="s">
        <v>134</v>
      </c>
      <c r="T22" s="106" t="s">
        <v>135</v>
      </c>
      <c r="U22" s="107" t="s">
        <v>136</v>
      </c>
      <c r="V22" s="83">
        <v>1</v>
      </c>
      <c r="W22" s="83"/>
      <c r="X22" s="83"/>
      <c r="Y22" s="84"/>
      <c r="Z22" s="83"/>
      <c r="AA22" s="84"/>
      <c r="AB22" s="84"/>
      <c r="AC22" s="84"/>
      <c r="AD22" s="83"/>
      <c r="AE22" s="84"/>
      <c r="AF22" s="83"/>
      <c r="AG22" s="84"/>
      <c r="AH22" s="84"/>
      <c r="AI22" s="84"/>
      <c r="AJ22" s="83"/>
      <c r="AK22" s="83"/>
      <c r="AL22" s="84"/>
      <c r="AM22" s="83"/>
      <c r="AN22" s="83"/>
      <c r="AO22" s="83"/>
      <c r="AP22" s="84"/>
      <c r="AQ22" s="84"/>
      <c r="AR22" s="83"/>
      <c r="AS22" s="84"/>
      <c r="AT22" s="83"/>
      <c r="AU22" s="83"/>
      <c r="AV22" s="83"/>
      <c r="AW22" s="84"/>
      <c r="AX22" s="83"/>
      <c r="AY22" s="84"/>
      <c r="AZ22" s="84"/>
      <c r="BA22" s="84"/>
      <c r="BB22" s="84">
        <v>1</v>
      </c>
      <c r="BC22" s="83"/>
      <c r="BD22" s="83">
        <v>1</v>
      </c>
      <c r="BE22" s="84">
        <v>1</v>
      </c>
      <c r="BF22" s="83">
        <v>1</v>
      </c>
      <c r="BG22" s="84"/>
      <c r="BH22" s="83">
        <v>1</v>
      </c>
      <c r="BI22" s="84">
        <v>1</v>
      </c>
      <c r="BJ22" s="83"/>
      <c r="BK22" s="84"/>
      <c r="BL22" s="84"/>
      <c r="BM22" s="84"/>
      <c r="BN22" s="83"/>
      <c r="BO22" s="83">
        <v>1</v>
      </c>
      <c r="BP22" s="83"/>
      <c r="BQ22" s="84"/>
      <c r="BR22" s="83">
        <v>1</v>
      </c>
      <c r="BS22" s="83"/>
      <c r="BT22" s="84"/>
      <c r="BU22" s="83"/>
      <c r="BV22" s="83"/>
      <c r="BW22" s="84"/>
      <c r="BX22" s="83"/>
      <c r="BY22" s="83"/>
      <c r="BZ22" s="83"/>
      <c r="CA22" s="83">
        <v>1</v>
      </c>
      <c r="CB22" s="83"/>
      <c r="CC22" s="83">
        <v>1</v>
      </c>
      <c r="CD22" s="85"/>
      <c r="CE22" s="85"/>
      <c r="CF22" s="85"/>
      <c r="CG22" s="91"/>
      <c r="CH22" s="91"/>
      <c r="CI22" s="85"/>
      <c r="CJ22" s="85"/>
      <c r="CK22" s="85"/>
      <c r="CL22" s="91"/>
      <c r="CM22" s="85"/>
      <c r="CN22" s="85"/>
      <c r="CO22" s="7"/>
      <c r="CP22" s="7"/>
      <c r="CQ22" s="7"/>
      <c r="CR22" s="7"/>
      <c r="CS22" s="7"/>
    </row>
    <row r="23" spans="1:97" ht="129.94999999999999" customHeight="1" x14ac:dyDescent="0.25">
      <c r="A23" s="7"/>
      <c r="B23" s="135"/>
      <c r="C23" s="88" t="s">
        <v>137</v>
      </c>
      <c r="D23" s="24">
        <v>40</v>
      </c>
      <c r="E23" s="24">
        <v>21</v>
      </c>
      <c r="F23" s="24">
        <v>24</v>
      </c>
      <c r="G23" s="24"/>
      <c r="H23" s="24">
        <v>0</v>
      </c>
      <c r="I23" s="116">
        <f>SUM(J23:R23)</f>
        <v>89</v>
      </c>
      <c r="J23" s="117">
        <v>14</v>
      </c>
      <c r="K23" s="117">
        <v>14</v>
      </c>
      <c r="L23" s="117"/>
      <c r="M23" s="117"/>
      <c r="N23" s="117">
        <v>14</v>
      </c>
      <c r="O23" s="117">
        <v>2</v>
      </c>
      <c r="P23" s="117">
        <v>20</v>
      </c>
      <c r="Q23" s="117">
        <v>10</v>
      </c>
      <c r="R23" s="118">
        <v>15</v>
      </c>
      <c r="S23" s="105" t="s">
        <v>138</v>
      </c>
      <c r="T23" s="106" t="s">
        <v>139</v>
      </c>
      <c r="U23" s="107" t="s">
        <v>140</v>
      </c>
      <c r="V23" s="83"/>
      <c r="W23" s="83"/>
      <c r="X23" s="83"/>
      <c r="Y23" s="84">
        <v>1</v>
      </c>
      <c r="Z23" s="83">
        <v>1</v>
      </c>
      <c r="AA23" s="84">
        <v>1</v>
      </c>
      <c r="AB23" s="84">
        <v>1</v>
      </c>
      <c r="AC23" s="84">
        <v>1</v>
      </c>
      <c r="AD23" s="83"/>
      <c r="AE23" s="84">
        <v>1</v>
      </c>
      <c r="AF23" s="83">
        <v>1</v>
      </c>
      <c r="AG23" s="84">
        <v>1</v>
      </c>
      <c r="AH23" s="84"/>
      <c r="AI23" s="84">
        <v>1</v>
      </c>
      <c r="AJ23" s="83"/>
      <c r="AK23" s="83"/>
      <c r="AL23" s="84"/>
      <c r="AM23" s="83"/>
      <c r="AN23" s="83"/>
      <c r="AO23" s="83"/>
      <c r="AP23" s="84"/>
      <c r="AQ23" s="84"/>
      <c r="AR23" s="83"/>
      <c r="AS23" s="84"/>
      <c r="AT23" s="83"/>
      <c r="AU23" s="83"/>
      <c r="AV23" s="83">
        <v>1</v>
      </c>
      <c r="AW23" s="84"/>
      <c r="AX23" s="83"/>
      <c r="AY23" s="84"/>
      <c r="AZ23" s="84"/>
      <c r="BA23" s="84"/>
      <c r="BB23" s="84"/>
      <c r="BC23" s="83"/>
      <c r="BD23" s="83"/>
      <c r="BE23" s="84"/>
      <c r="BF23" s="83"/>
      <c r="BG23" s="84"/>
      <c r="BH23" s="83"/>
      <c r="BI23" s="84"/>
      <c r="BJ23" s="83"/>
      <c r="BK23" s="84"/>
      <c r="BL23" s="84"/>
      <c r="BM23" s="84"/>
      <c r="BN23" s="83"/>
      <c r="BO23" s="83"/>
      <c r="BP23" s="83"/>
      <c r="BQ23" s="84"/>
      <c r="BR23" s="83"/>
      <c r="BS23" s="83"/>
      <c r="BT23" s="84"/>
      <c r="BU23" s="83"/>
      <c r="BV23" s="83"/>
      <c r="BW23" s="84"/>
      <c r="BX23" s="83"/>
      <c r="BY23" s="83">
        <v>1</v>
      </c>
      <c r="BZ23" s="83">
        <v>1</v>
      </c>
      <c r="CA23" s="83">
        <v>1</v>
      </c>
      <c r="CB23" s="83"/>
      <c r="CC23" s="83">
        <v>1</v>
      </c>
      <c r="CD23" s="85"/>
      <c r="CE23" s="85"/>
      <c r="CF23" s="91"/>
      <c r="CG23" s="85"/>
      <c r="CH23" s="85"/>
      <c r="CI23" s="91"/>
      <c r="CJ23" s="91"/>
      <c r="CK23" s="85"/>
      <c r="CL23" s="85"/>
      <c r="CM23" s="85"/>
      <c r="CN23" s="91"/>
      <c r="CO23" s="7"/>
      <c r="CP23" s="7"/>
      <c r="CQ23" s="7"/>
      <c r="CR23" s="7"/>
      <c r="CS23" s="7"/>
    </row>
    <row r="24" spans="1:97" ht="20.45" customHeight="1" x14ac:dyDescent="0.25">
      <c r="A24" s="7"/>
      <c r="B24" s="7"/>
      <c r="C24" s="89"/>
      <c r="D24" s="25"/>
      <c r="E24" s="25"/>
      <c r="F24" s="25"/>
      <c r="G24" s="25"/>
      <c r="H24" s="25"/>
      <c r="I24" s="119"/>
      <c r="J24" s="119"/>
      <c r="K24" s="119"/>
      <c r="L24" s="119"/>
      <c r="M24" s="119"/>
      <c r="N24" s="119"/>
      <c r="O24" s="119"/>
      <c r="P24" s="119"/>
      <c r="Q24" s="119"/>
      <c r="R24" s="120"/>
      <c r="S24" s="50" t="s">
        <v>104</v>
      </c>
      <c r="T24" s="51" t="s">
        <v>105</v>
      </c>
      <c r="U24" s="51" t="s">
        <v>106</v>
      </c>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7"/>
      <c r="CP24" s="7"/>
      <c r="CQ24" s="7"/>
      <c r="CR24" s="7"/>
      <c r="CS24" s="7"/>
    </row>
    <row r="25" spans="1:97" ht="160.5" customHeight="1" x14ac:dyDescent="0.25">
      <c r="A25" s="7"/>
      <c r="B25" s="135" t="s">
        <v>141</v>
      </c>
      <c r="C25" s="90" t="s">
        <v>142</v>
      </c>
      <c r="D25" s="24">
        <v>20</v>
      </c>
      <c r="E25" s="24">
        <v>24</v>
      </c>
      <c r="F25" s="24">
        <v>35</v>
      </c>
      <c r="G25" s="24"/>
      <c r="H25" s="24">
        <v>0</v>
      </c>
      <c r="I25" s="116">
        <f>SUM(J25:R25)</f>
        <v>68</v>
      </c>
      <c r="J25" s="117">
        <v>7</v>
      </c>
      <c r="K25" s="117">
        <v>7</v>
      </c>
      <c r="L25" s="117">
        <v>14</v>
      </c>
      <c r="M25" s="117"/>
      <c r="N25" s="117">
        <v>10</v>
      </c>
      <c r="O25" s="117"/>
      <c r="P25" s="117">
        <v>6</v>
      </c>
      <c r="Q25" s="117">
        <v>12</v>
      </c>
      <c r="R25" s="118">
        <v>12</v>
      </c>
      <c r="S25" s="108" t="s">
        <v>143</v>
      </c>
      <c r="T25" s="109" t="s">
        <v>144</v>
      </c>
      <c r="U25" s="109" t="s">
        <v>145</v>
      </c>
      <c r="V25" s="83"/>
      <c r="W25" s="83"/>
      <c r="X25" s="83"/>
      <c r="Y25" s="84"/>
      <c r="Z25" s="83"/>
      <c r="AA25" s="84"/>
      <c r="AB25" s="84"/>
      <c r="AC25" s="84"/>
      <c r="AD25" s="83"/>
      <c r="AE25" s="84"/>
      <c r="AF25" s="83"/>
      <c r="AG25" s="84"/>
      <c r="AH25" s="84"/>
      <c r="AI25" s="84"/>
      <c r="AJ25" s="83"/>
      <c r="AK25" s="83"/>
      <c r="AL25" s="84"/>
      <c r="AM25" s="83"/>
      <c r="AN25" s="83"/>
      <c r="AO25" s="83"/>
      <c r="AP25" s="84"/>
      <c r="AQ25" s="84"/>
      <c r="AR25" s="83"/>
      <c r="AS25" s="84"/>
      <c r="AT25" s="83"/>
      <c r="AU25" s="83"/>
      <c r="AV25" s="83"/>
      <c r="AW25" s="84">
        <v>1</v>
      </c>
      <c r="AX25" s="83">
        <v>1</v>
      </c>
      <c r="AY25" s="84">
        <v>1</v>
      </c>
      <c r="AZ25" s="84">
        <v>1</v>
      </c>
      <c r="BA25" s="84">
        <v>1</v>
      </c>
      <c r="BB25" s="84">
        <v>1</v>
      </c>
      <c r="BC25" s="83"/>
      <c r="BD25" s="83"/>
      <c r="BE25" s="84"/>
      <c r="BF25" s="83"/>
      <c r="BG25" s="84">
        <v>1</v>
      </c>
      <c r="BH25" s="83"/>
      <c r="BI25" s="84"/>
      <c r="BJ25" s="83">
        <v>1</v>
      </c>
      <c r="BK25" s="84">
        <v>1</v>
      </c>
      <c r="BL25" s="84">
        <v>1</v>
      </c>
      <c r="BM25" s="84">
        <v>1</v>
      </c>
      <c r="BN25" s="83"/>
      <c r="BO25" s="83"/>
      <c r="BP25" s="83"/>
      <c r="BQ25" s="84"/>
      <c r="BR25" s="83"/>
      <c r="BS25" s="83"/>
      <c r="BT25" s="84"/>
      <c r="BU25" s="83">
        <v>1</v>
      </c>
      <c r="BV25" s="83">
        <v>1</v>
      </c>
      <c r="BW25" s="84">
        <v>1</v>
      </c>
      <c r="BX25" s="83">
        <v>1</v>
      </c>
      <c r="BY25" s="83">
        <v>1</v>
      </c>
      <c r="BZ25" s="83">
        <v>1</v>
      </c>
      <c r="CA25" s="83">
        <v>1</v>
      </c>
      <c r="CB25" s="83"/>
      <c r="CC25" s="83">
        <v>1</v>
      </c>
      <c r="CD25" s="91"/>
      <c r="CE25" s="85"/>
      <c r="CF25" s="85"/>
      <c r="CG25" s="91"/>
      <c r="CH25" s="91"/>
      <c r="CI25" s="85"/>
      <c r="CJ25" s="85"/>
      <c r="CK25" s="91"/>
      <c r="CL25" s="91"/>
      <c r="CM25" s="91"/>
      <c r="CN25" s="85"/>
      <c r="CO25" s="7"/>
      <c r="CP25" s="7"/>
      <c r="CQ25" s="7"/>
      <c r="CR25" s="7"/>
      <c r="CS25" s="7"/>
    </row>
    <row r="26" spans="1:97" ht="126.95" customHeight="1" x14ac:dyDescent="0.25">
      <c r="A26" s="7"/>
      <c r="B26" s="135"/>
      <c r="C26" s="88" t="s">
        <v>146</v>
      </c>
      <c r="D26" s="24">
        <v>40</v>
      </c>
      <c r="E26" s="24">
        <v>26</v>
      </c>
      <c r="F26" s="24">
        <v>29</v>
      </c>
      <c r="G26" s="24"/>
      <c r="H26" s="24">
        <v>0</v>
      </c>
      <c r="I26" s="116">
        <f>SUM(J26:R26)</f>
        <v>76</v>
      </c>
      <c r="J26" s="117">
        <v>15</v>
      </c>
      <c r="K26" s="117">
        <v>15</v>
      </c>
      <c r="L26" s="117"/>
      <c r="M26" s="117"/>
      <c r="N26" s="117">
        <v>14</v>
      </c>
      <c r="O26" s="117"/>
      <c r="P26" s="117"/>
      <c r="Q26" s="117">
        <v>16</v>
      </c>
      <c r="R26" s="118">
        <v>16</v>
      </c>
      <c r="S26" s="102" t="s">
        <v>147</v>
      </c>
      <c r="T26" s="103" t="s">
        <v>148</v>
      </c>
      <c r="U26" s="104" t="s">
        <v>149</v>
      </c>
      <c r="V26" s="83">
        <v>1</v>
      </c>
      <c r="W26" s="83"/>
      <c r="X26" s="83">
        <v>1</v>
      </c>
      <c r="Y26" s="84">
        <v>1</v>
      </c>
      <c r="Z26" s="83"/>
      <c r="AA26" s="84"/>
      <c r="AB26" s="84"/>
      <c r="AC26" s="84"/>
      <c r="AD26" s="83"/>
      <c r="AE26" s="84"/>
      <c r="AF26" s="83"/>
      <c r="AG26" s="84"/>
      <c r="AH26" s="84">
        <v>1</v>
      </c>
      <c r="AI26" s="84"/>
      <c r="AJ26" s="83"/>
      <c r="AK26" s="83"/>
      <c r="AL26" s="84"/>
      <c r="AM26" s="83"/>
      <c r="AN26" s="83"/>
      <c r="AO26" s="83"/>
      <c r="AP26" s="84"/>
      <c r="AQ26" s="84">
        <v>1</v>
      </c>
      <c r="AR26" s="83"/>
      <c r="AS26" s="84"/>
      <c r="AT26" s="83">
        <v>1</v>
      </c>
      <c r="AU26" s="83">
        <v>1</v>
      </c>
      <c r="AV26" s="83"/>
      <c r="AW26" s="84"/>
      <c r="AX26" s="83"/>
      <c r="AY26" s="84"/>
      <c r="AZ26" s="84"/>
      <c r="BA26" s="84"/>
      <c r="BB26" s="84"/>
      <c r="BC26" s="83">
        <v>1</v>
      </c>
      <c r="BD26" s="83">
        <v>1</v>
      </c>
      <c r="BE26" s="84">
        <v>1</v>
      </c>
      <c r="BF26" s="83">
        <v>1</v>
      </c>
      <c r="BG26" s="84"/>
      <c r="BH26" s="83"/>
      <c r="BI26" s="84"/>
      <c r="BJ26" s="83"/>
      <c r="BK26" s="84"/>
      <c r="BL26" s="84"/>
      <c r="BM26" s="84"/>
      <c r="BN26" s="83"/>
      <c r="BO26" s="83">
        <v>1</v>
      </c>
      <c r="BP26" s="83"/>
      <c r="BQ26" s="84"/>
      <c r="BR26" s="83"/>
      <c r="BS26" s="83">
        <v>1</v>
      </c>
      <c r="BT26" s="84"/>
      <c r="BU26" s="83"/>
      <c r="BV26" s="83"/>
      <c r="BW26" s="84"/>
      <c r="BX26" s="83"/>
      <c r="BY26" s="83"/>
      <c r="BZ26" s="83"/>
      <c r="CA26" s="83">
        <v>1</v>
      </c>
      <c r="CB26" s="83">
        <v>1</v>
      </c>
      <c r="CC26" s="83">
        <v>1</v>
      </c>
      <c r="CD26" s="85"/>
      <c r="CE26" s="85"/>
      <c r="CF26" s="91"/>
      <c r="CG26" s="85"/>
      <c r="CH26" s="85"/>
      <c r="CI26" s="85"/>
      <c r="CJ26" s="91"/>
      <c r="CK26" s="91"/>
      <c r="CL26" s="85"/>
      <c r="CM26" s="85"/>
      <c r="CN26" s="91"/>
      <c r="CO26" s="7"/>
      <c r="CP26" s="7"/>
      <c r="CQ26" s="7"/>
      <c r="CR26" s="7"/>
      <c r="CS26" s="7"/>
    </row>
    <row r="27" spans="1:97" ht="141" customHeight="1" x14ac:dyDescent="0.25">
      <c r="A27" s="7"/>
      <c r="B27" s="135"/>
      <c r="C27" s="88" t="s">
        <v>150</v>
      </c>
      <c r="D27" s="24">
        <v>60</v>
      </c>
      <c r="E27" s="24">
        <v>30</v>
      </c>
      <c r="F27" s="24">
        <v>34</v>
      </c>
      <c r="G27" s="24"/>
      <c r="H27" s="24">
        <v>0</v>
      </c>
      <c r="I27" s="116">
        <f>(($D27/(SUM($D$15:$D$28)))*($I$9))-H27</f>
        <v>139.19999999999999</v>
      </c>
      <c r="J27" s="117">
        <v>12</v>
      </c>
      <c r="K27" s="117">
        <v>12</v>
      </c>
      <c r="L27" s="117"/>
      <c r="M27" s="117"/>
      <c r="N27" s="117">
        <v>14</v>
      </c>
      <c r="O27" s="117">
        <v>4</v>
      </c>
      <c r="P27" s="117"/>
      <c r="Q27" s="117">
        <f>(I27-(SUM(J27:P27)))/2</f>
        <v>48.599999999999994</v>
      </c>
      <c r="R27" s="118">
        <f>(I27-(SUM(J27:P27)))/2</f>
        <v>48.599999999999994</v>
      </c>
      <c r="S27" s="105" t="s">
        <v>151</v>
      </c>
      <c r="T27" s="106" t="s">
        <v>152</v>
      </c>
      <c r="U27" s="107" t="s">
        <v>153</v>
      </c>
      <c r="V27" s="83">
        <v>1</v>
      </c>
      <c r="W27" s="83"/>
      <c r="X27" s="83">
        <v>1</v>
      </c>
      <c r="Y27" s="84">
        <v>1</v>
      </c>
      <c r="Z27" s="83">
        <v>1</v>
      </c>
      <c r="AA27" s="84">
        <v>1</v>
      </c>
      <c r="AB27" s="84">
        <v>1</v>
      </c>
      <c r="AC27" s="84">
        <v>1</v>
      </c>
      <c r="AD27" s="83">
        <v>1</v>
      </c>
      <c r="AE27" s="84">
        <v>1</v>
      </c>
      <c r="AF27" s="83">
        <v>1</v>
      </c>
      <c r="AG27" s="84">
        <v>1</v>
      </c>
      <c r="AH27" s="84">
        <v>1</v>
      </c>
      <c r="AI27" s="84">
        <v>1</v>
      </c>
      <c r="AJ27" s="83"/>
      <c r="AK27" s="83"/>
      <c r="AL27" s="84"/>
      <c r="AM27" s="83"/>
      <c r="AN27" s="83"/>
      <c r="AO27" s="83"/>
      <c r="AP27" s="84"/>
      <c r="AQ27" s="84">
        <v>1</v>
      </c>
      <c r="AR27" s="83"/>
      <c r="AS27" s="84"/>
      <c r="AT27" s="83">
        <v>1</v>
      </c>
      <c r="AU27" s="83">
        <v>1</v>
      </c>
      <c r="AV27" s="83">
        <v>1</v>
      </c>
      <c r="AW27" s="84"/>
      <c r="AX27" s="83"/>
      <c r="AY27" s="84"/>
      <c r="AZ27" s="84"/>
      <c r="BA27" s="84"/>
      <c r="BB27" s="84"/>
      <c r="BC27" s="83"/>
      <c r="BD27" s="83"/>
      <c r="BE27" s="84"/>
      <c r="BF27" s="83"/>
      <c r="BG27" s="84"/>
      <c r="BH27" s="83"/>
      <c r="BI27" s="84"/>
      <c r="BJ27" s="83"/>
      <c r="BK27" s="84"/>
      <c r="BL27" s="84"/>
      <c r="BM27" s="84"/>
      <c r="BN27" s="83"/>
      <c r="BO27" s="83"/>
      <c r="BP27" s="83"/>
      <c r="BQ27" s="84"/>
      <c r="BR27" s="83"/>
      <c r="BS27" s="83"/>
      <c r="BT27" s="84"/>
      <c r="BU27" s="83"/>
      <c r="BV27" s="83"/>
      <c r="BW27" s="84"/>
      <c r="BX27" s="83"/>
      <c r="BY27" s="83">
        <v>1</v>
      </c>
      <c r="BZ27" s="83">
        <v>1</v>
      </c>
      <c r="CA27" s="83">
        <v>1</v>
      </c>
      <c r="CB27" s="83"/>
      <c r="CC27" s="83">
        <v>1</v>
      </c>
      <c r="CD27" s="85"/>
      <c r="CE27" s="85"/>
      <c r="CF27" s="91"/>
      <c r="CG27" s="85"/>
      <c r="CH27" s="85"/>
      <c r="CI27" s="91"/>
      <c r="CJ27" s="91"/>
      <c r="CK27" s="85"/>
      <c r="CL27" s="85"/>
      <c r="CM27" s="85"/>
      <c r="CN27" s="91"/>
      <c r="CO27" s="7"/>
      <c r="CP27" s="7"/>
      <c r="CQ27" s="7"/>
      <c r="CR27" s="7"/>
      <c r="CS27" s="7"/>
    </row>
    <row r="28" spans="1:97" ht="54" customHeight="1" x14ac:dyDescent="0.25">
      <c r="A28" s="7"/>
      <c r="B28" s="7"/>
      <c r="C28" s="22"/>
      <c r="D28" s="23"/>
      <c r="E28" s="23"/>
      <c r="F28" s="23"/>
      <c r="G28" s="23"/>
      <c r="H28" s="53">
        <f t="shared" ref="H28:R28" si="0">SUM(H15:H27)</f>
        <v>0</v>
      </c>
      <c r="I28" s="54">
        <f t="shared" si="0"/>
        <v>841</v>
      </c>
      <c r="J28" s="54">
        <f t="shared" si="0"/>
        <v>126</v>
      </c>
      <c r="K28" s="54">
        <f t="shared" si="0"/>
        <v>126</v>
      </c>
      <c r="L28" s="54">
        <f t="shared" si="0"/>
        <v>31</v>
      </c>
      <c r="M28" s="54">
        <f t="shared" si="0"/>
        <v>0</v>
      </c>
      <c r="N28" s="54">
        <f t="shared" si="0"/>
        <v>115</v>
      </c>
      <c r="O28" s="54">
        <f t="shared" si="0"/>
        <v>8</v>
      </c>
      <c r="P28" s="54">
        <f t="shared" si="0"/>
        <v>63</v>
      </c>
      <c r="Q28" s="54">
        <f t="shared" si="0"/>
        <v>185.99999999999997</v>
      </c>
      <c r="R28" s="54">
        <f t="shared" si="0"/>
        <v>185.99999999999997</v>
      </c>
      <c r="S28" s="50" t="s">
        <v>104</v>
      </c>
      <c r="T28" s="51" t="s">
        <v>105</v>
      </c>
      <c r="U28" s="51" t="s">
        <v>106</v>
      </c>
      <c r="V28" s="47"/>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3"/>
      <c r="CD28" s="33"/>
      <c r="CE28" s="33"/>
      <c r="CF28" s="33"/>
      <c r="CG28" s="33"/>
      <c r="CH28" s="33"/>
      <c r="CI28" s="33"/>
      <c r="CJ28" s="33"/>
      <c r="CK28" s="33"/>
      <c r="CL28" s="33"/>
      <c r="CM28" s="33"/>
      <c r="CN28" s="33"/>
      <c r="CO28" s="7"/>
      <c r="CP28" s="7"/>
      <c r="CQ28" s="7"/>
      <c r="CR28" s="7"/>
      <c r="CS28" s="7"/>
    </row>
    <row r="29" spans="1:97" ht="20.100000000000001" customHeight="1" x14ac:dyDescent="0.25">
      <c r="A29" s="7"/>
      <c r="B29" s="7"/>
      <c r="C29" s="22"/>
      <c r="D29" s="23"/>
      <c r="E29" s="23"/>
      <c r="F29" s="23"/>
      <c r="G29" s="23"/>
      <c r="H29" s="23"/>
      <c r="I29" s="16"/>
      <c r="J29" s="16"/>
      <c r="K29" s="16"/>
      <c r="L29" s="16"/>
      <c r="M29" s="16"/>
      <c r="N29" s="16"/>
      <c r="O29" s="16"/>
      <c r="P29" s="16"/>
      <c r="Q29" s="16"/>
      <c r="R29" s="44"/>
      <c r="S29" s="50" t="s">
        <v>104</v>
      </c>
      <c r="T29" s="51" t="s">
        <v>105</v>
      </c>
      <c r="U29" s="51" t="s">
        <v>106</v>
      </c>
      <c r="V29" s="47"/>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3"/>
      <c r="CD29" s="33"/>
      <c r="CE29" s="33"/>
      <c r="CF29" s="33"/>
      <c r="CG29" s="33"/>
      <c r="CH29" s="33"/>
      <c r="CI29" s="33"/>
      <c r="CJ29" s="33"/>
      <c r="CK29" s="33"/>
      <c r="CL29" s="33"/>
      <c r="CM29" s="33"/>
      <c r="CN29" s="33"/>
      <c r="CO29" s="7"/>
      <c r="CP29" s="7"/>
      <c r="CQ29" s="7"/>
      <c r="CR29" s="7"/>
      <c r="CS29" s="7"/>
    </row>
    <row r="30" spans="1:97" ht="109.5" customHeight="1" x14ac:dyDescent="0.25">
      <c r="A30" s="7"/>
      <c r="B30" s="136" t="s">
        <v>154</v>
      </c>
      <c r="C30" s="41" t="s">
        <v>155</v>
      </c>
      <c r="D30" s="28"/>
      <c r="E30" s="28">
        <v>36</v>
      </c>
      <c r="F30" s="28">
        <v>40</v>
      </c>
      <c r="G30" s="28"/>
      <c r="H30" s="28"/>
      <c r="I30" s="29"/>
      <c r="J30" s="29"/>
      <c r="K30" s="29"/>
      <c r="L30" s="29"/>
      <c r="M30" s="29"/>
      <c r="N30" s="29"/>
      <c r="O30" s="29"/>
      <c r="P30" s="29"/>
      <c r="Q30" s="29"/>
      <c r="R30" s="45"/>
      <c r="S30" s="110" t="s">
        <v>156</v>
      </c>
      <c r="T30" s="111" t="s">
        <v>157</v>
      </c>
      <c r="U30" s="112" t="s">
        <v>158</v>
      </c>
      <c r="V30" s="48"/>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4"/>
      <c r="CD30" s="4"/>
      <c r="CE30" s="4"/>
      <c r="CF30" s="4"/>
      <c r="CG30" s="4"/>
      <c r="CH30" s="4"/>
      <c r="CI30" s="4"/>
      <c r="CJ30" s="4"/>
      <c r="CK30" s="4"/>
      <c r="CL30" s="4"/>
      <c r="CM30" s="4"/>
      <c r="CN30" s="4"/>
      <c r="CO30" s="7"/>
      <c r="CP30" s="7"/>
      <c r="CQ30" s="7"/>
      <c r="CR30" s="7"/>
      <c r="CS30" s="7"/>
    </row>
    <row r="31" spans="1:97" ht="88.5" customHeight="1" x14ac:dyDescent="0.25">
      <c r="A31" s="7"/>
      <c r="B31" s="136"/>
      <c r="C31" s="27" t="s">
        <v>159</v>
      </c>
      <c r="D31" s="30"/>
      <c r="E31" s="30">
        <v>41</v>
      </c>
      <c r="F31" s="30">
        <v>42</v>
      </c>
      <c r="G31" s="30"/>
      <c r="H31" s="30"/>
      <c r="I31" s="31"/>
      <c r="J31" s="31"/>
      <c r="K31" s="31"/>
      <c r="L31" s="31"/>
      <c r="M31" s="31"/>
      <c r="N31" s="31"/>
      <c r="O31" s="31"/>
      <c r="P31" s="31"/>
      <c r="Q31" s="31"/>
      <c r="R31" s="46"/>
      <c r="S31" s="113" t="s">
        <v>160</v>
      </c>
      <c r="T31" s="114" t="s">
        <v>161</v>
      </c>
      <c r="U31" s="115" t="s">
        <v>162</v>
      </c>
      <c r="V31" s="49"/>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6"/>
      <c r="CD31" s="6"/>
      <c r="CE31" s="6"/>
      <c r="CF31" s="6"/>
      <c r="CG31" s="6"/>
      <c r="CH31" s="6"/>
      <c r="CI31" s="6"/>
      <c r="CJ31" s="6"/>
      <c r="CK31" s="6"/>
      <c r="CL31" s="6"/>
      <c r="CM31" s="6"/>
      <c r="CN31" s="6"/>
      <c r="CO31" s="7"/>
      <c r="CP31" s="7"/>
      <c r="CQ31" s="7"/>
      <c r="CR31" s="7"/>
      <c r="CS31" s="7"/>
    </row>
    <row r="32" spans="1:97" ht="15" x14ac:dyDescent="0.25">
      <c r="A32" s="7"/>
      <c r="B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L32" s="7"/>
      <c r="CM32" s="7"/>
      <c r="CN32" s="7"/>
      <c r="CO32" s="7"/>
      <c r="CP32" s="7"/>
      <c r="CQ32" s="7"/>
      <c r="CR32" s="7"/>
      <c r="CS32" s="7"/>
    </row>
    <row r="33" spans="1:97" ht="15" x14ac:dyDescent="0.25">
      <c r="A33" s="7"/>
      <c r="B33" s="7"/>
      <c r="C33" s="10" t="s">
        <v>163</v>
      </c>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L33" s="7"/>
      <c r="CM33" s="7"/>
      <c r="CN33" s="7"/>
      <c r="CO33" s="7"/>
      <c r="CP33" s="7"/>
      <c r="CQ33" s="7"/>
      <c r="CR33" s="7"/>
      <c r="CS33" s="7"/>
    </row>
    <row r="34" spans="1:97" ht="18.75" x14ac:dyDescent="0.25">
      <c r="A34" s="7"/>
      <c r="B34" s="7"/>
      <c r="C34" s="26" t="s">
        <v>164</v>
      </c>
      <c r="D34" s="7"/>
      <c r="E34" s="7"/>
      <c r="F34" s="7"/>
      <c r="G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L34" s="7"/>
      <c r="CM34" s="7"/>
      <c r="CN34" s="7"/>
      <c r="CO34" s="7"/>
      <c r="CP34" s="7"/>
      <c r="CQ34" s="7"/>
      <c r="CR34" s="7"/>
      <c r="CS34" s="7"/>
    </row>
    <row r="35" spans="1:97" ht="18.75" x14ac:dyDescent="0.25">
      <c r="A35" s="7"/>
      <c r="B35" s="7"/>
      <c r="C35" s="27" t="s">
        <v>165</v>
      </c>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L35" s="7"/>
      <c r="CM35" s="7"/>
      <c r="CN35" s="7"/>
      <c r="CO35" s="7"/>
      <c r="CP35" s="7"/>
      <c r="CQ35" s="7"/>
      <c r="CR35" s="7"/>
      <c r="CS35" s="7"/>
    </row>
    <row r="36" spans="1:97" ht="15"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L36" s="7"/>
      <c r="CM36" s="7"/>
      <c r="CN36" s="7"/>
      <c r="CO36" s="7"/>
      <c r="CP36" s="7"/>
      <c r="CQ36" s="7"/>
      <c r="CR36" s="7"/>
      <c r="CS36" s="7"/>
    </row>
    <row r="37" spans="1:97" ht="15"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L37" s="7"/>
      <c r="CM37" s="7"/>
      <c r="CN37" s="7"/>
      <c r="CO37" s="7"/>
      <c r="CP37" s="7"/>
      <c r="CQ37" s="7"/>
      <c r="CR37" s="7"/>
      <c r="CS37" s="7"/>
    </row>
    <row r="38" spans="1:97" ht="15"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L38" s="7"/>
      <c r="CM38" s="7"/>
      <c r="CN38" s="7"/>
      <c r="CO38" s="7"/>
      <c r="CP38" s="7"/>
      <c r="CQ38" s="7"/>
      <c r="CR38" s="7"/>
      <c r="CS38" s="7"/>
    </row>
    <row r="39" spans="1:97" ht="15"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L39" s="7"/>
      <c r="CM39" s="7"/>
      <c r="CN39" s="7"/>
      <c r="CO39" s="7"/>
      <c r="CP39" s="7"/>
      <c r="CQ39" s="7"/>
      <c r="CR39" s="7"/>
      <c r="CS39" s="7"/>
    </row>
    <row r="40" spans="1:97" ht="15"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L40" s="7"/>
      <c r="CM40" s="7"/>
      <c r="CN40" s="7"/>
      <c r="CO40" s="7"/>
      <c r="CP40" s="7"/>
      <c r="CQ40" s="7"/>
      <c r="CR40" s="7"/>
      <c r="CS40" s="7"/>
    </row>
    <row r="41" spans="1:97" ht="15"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L41" s="7"/>
      <c r="CM41" s="7"/>
      <c r="CN41" s="7"/>
      <c r="CO41" s="7"/>
      <c r="CP41" s="7"/>
      <c r="CQ41" s="7"/>
      <c r="CR41" s="7"/>
      <c r="CS41" s="7"/>
    </row>
    <row r="42" spans="1:97" ht="15"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L42" s="7"/>
      <c r="CM42" s="7"/>
      <c r="CN42" s="7"/>
      <c r="CO42" s="7"/>
      <c r="CP42" s="7"/>
      <c r="CQ42" s="7"/>
      <c r="CR42" s="7"/>
      <c r="CS42" s="7"/>
    </row>
    <row r="43" spans="1:97" ht="15"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L43" s="7"/>
      <c r="CM43" s="7"/>
      <c r="CN43" s="7"/>
      <c r="CO43" s="7"/>
      <c r="CP43" s="7"/>
      <c r="CQ43" s="7"/>
      <c r="CR43" s="7"/>
      <c r="CS43" s="7"/>
    </row>
    <row r="44" spans="1:97" ht="15"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L44" s="7"/>
      <c r="CM44" s="7"/>
      <c r="CN44" s="7"/>
      <c r="CO44" s="7"/>
      <c r="CP44" s="7"/>
      <c r="CQ44" s="7"/>
      <c r="CR44" s="7"/>
      <c r="CS44" s="7"/>
    </row>
    <row r="45" spans="1:97" ht="15"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L45" s="7"/>
      <c r="CM45" s="7"/>
      <c r="CN45" s="7"/>
      <c r="CO45" s="7"/>
      <c r="CP45" s="7"/>
      <c r="CQ45" s="7"/>
      <c r="CR45" s="7"/>
      <c r="CS45" s="7"/>
    </row>
    <row r="46" spans="1:97" ht="15"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L46" s="7"/>
      <c r="CM46" s="7"/>
      <c r="CN46" s="7"/>
      <c r="CO46" s="7"/>
      <c r="CP46" s="7"/>
      <c r="CQ46" s="7"/>
      <c r="CR46" s="7"/>
      <c r="CS46" s="7"/>
    </row>
    <row r="47" spans="1:97" ht="15"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L47" s="7"/>
      <c r="CM47" s="7"/>
      <c r="CN47" s="7"/>
      <c r="CO47" s="7"/>
      <c r="CP47" s="7"/>
      <c r="CQ47" s="7"/>
      <c r="CR47" s="7"/>
      <c r="CS47" s="7"/>
    </row>
    <row r="48" spans="1:97" ht="15"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L48" s="7"/>
      <c r="CM48" s="7"/>
      <c r="CN48" s="7"/>
      <c r="CO48" s="7"/>
      <c r="CP48" s="7"/>
      <c r="CQ48" s="7"/>
      <c r="CR48" s="7"/>
      <c r="CS48" s="7"/>
    </row>
    <row r="49" spans="1:97" ht="15"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L49" s="7"/>
      <c r="CM49" s="7"/>
      <c r="CN49" s="7"/>
      <c r="CO49" s="7"/>
      <c r="CP49" s="7"/>
      <c r="CQ49" s="7"/>
      <c r="CR49" s="7"/>
      <c r="CS49" s="7"/>
    </row>
    <row r="50" spans="1:97" ht="15"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L50" s="7"/>
      <c r="CM50" s="7"/>
      <c r="CN50" s="7"/>
      <c r="CO50" s="7"/>
      <c r="CP50" s="7"/>
      <c r="CQ50" s="7"/>
      <c r="CR50" s="7"/>
      <c r="CS50" s="7"/>
    </row>
    <row r="51" spans="1:97" ht="15"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L51" s="7"/>
      <c r="CM51" s="7"/>
      <c r="CN51" s="7"/>
      <c r="CO51" s="7"/>
      <c r="CP51" s="7"/>
      <c r="CQ51" s="7"/>
      <c r="CR51" s="7"/>
      <c r="CS51" s="7"/>
    </row>
    <row r="52" spans="1:97" ht="15"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L52" s="7"/>
      <c r="CM52" s="7"/>
      <c r="CN52" s="7"/>
      <c r="CO52" s="7"/>
      <c r="CP52" s="7"/>
      <c r="CQ52" s="7"/>
      <c r="CR52" s="7"/>
      <c r="CS52" s="7"/>
    </row>
    <row r="53" spans="1:97" ht="15" x14ac:dyDescent="0.2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L53" s="7"/>
      <c r="CM53" s="7"/>
      <c r="CN53" s="7"/>
      <c r="CO53" s="7"/>
      <c r="CP53" s="7"/>
      <c r="CQ53" s="7"/>
      <c r="CR53" s="7"/>
      <c r="CS53" s="7"/>
    </row>
    <row r="54" spans="1:97" ht="15" x14ac:dyDescent="0.2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L54" s="7"/>
      <c r="CM54" s="7"/>
      <c r="CN54" s="7"/>
      <c r="CO54" s="7"/>
      <c r="CP54" s="7"/>
      <c r="CQ54" s="7"/>
      <c r="CR54" s="7"/>
      <c r="CS54" s="7"/>
    </row>
    <row r="55" spans="1:97" ht="15" x14ac:dyDescent="0.25">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L55" s="7"/>
      <c r="CM55" s="7"/>
      <c r="CN55" s="7"/>
      <c r="CO55" s="7"/>
      <c r="CP55" s="7"/>
      <c r="CQ55" s="7"/>
      <c r="CR55" s="7"/>
      <c r="CS55" s="7"/>
    </row>
  </sheetData>
  <mergeCells count="11">
    <mergeCell ref="B15:B18"/>
    <mergeCell ref="B20:B23"/>
    <mergeCell ref="B25:B27"/>
    <mergeCell ref="B30:B31"/>
    <mergeCell ref="S13:U13"/>
    <mergeCell ref="AC7:AL7"/>
    <mergeCell ref="I2:AA2"/>
    <mergeCell ref="I3:AA3"/>
    <mergeCell ref="AC5:AL5"/>
    <mergeCell ref="AC6:AL6"/>
    <mergeCell ref="Q6:U10"/>
  </mergeCells>
  <phoneticPr fontId="4" type="noConversion"/>
  <conditionalFormatting sqref="AB15:AB18 BF15:BF18 V16:V18 AD15:AE18 AN15:AO18 AI15:AL18 AQ15:AT18 AY15:AY18 BS15:BS18 BU15:BU18 BW15:BX18 BA15:BA18 BZ15:CC18 BI15:BI18 BK15:BM18 BO15:BP18">
    <cfRule type="cellIs" dxfId="12" priority="12" operator="equal">
      <formula>1</formula>
    </cfRule>
    <cfRule type="cellIs" dxfId="11" priority="13" operator="equal">
      <formula>"No"</formula>
    </cfRule>
  </conditionalFormatting>
  <conditionalFormatting sqref="V15">
    <cfRule type="cellIs" dxfId="10" priority="10" operator="equal">
      <formula>1</formula>
    </cfRule>
    <cfRule type="cellIs" dxfId="9" priority="11" operator="equal">
      <formula>"No"</formula>
    </cfRule>
  </conditionalFormatting>
  <conditionalFormatting sqref="V15:CC18">
    <cfRule type="cellIs" dxfId="8" priority="9" operator="equal">
      <formula>1</formula>
    </cfRule>
  </conditionalFormatting>
  <conditionalFormatting sqref="AB20:AB23 BF20:BF23 V20:V23 AD20:AE23 AN20:AO23 AI20:AL23 AQ20:AT23 AY20:AY23 BS20:BS23 BU20:BU23 BW20:BX23 BA20:BA23 BZ20:CC23 BI20:BI23 BK20:BM23 BO20:BP23">
    <cfRule type="cellIs" dxfId="7" priority="7" operator="equal">
      <formula>1</formula>
    </cfRule>
    <cfRule type="cellIs" dxfId="6" priority="8" operator="equal">
      <formula>"No"</formula>
    </cfRule>
  </conditionalFormatting>
  <conditionalFormatting sqref="V20:CC23">
    <cfRule type="cellIs" dxfId="5" priority="6" operator="equal">
      <formula>1</formula>
    </cfRule>
  </conditionalFormatting>
  <conditionalFormatting sqref="AB25:AB27 BF25:BF27 V25:V26 AD25:AE27 AN25:AO27 AI25:AL27 AQ25:AT27 AY25:AY27 BS25:BS27 BU25:BU27 BW25:BX27 BA25:BA27 BZ25:CC27 BI25:BI27 BK25:BM27 BO25:BP27">
    <cfRule type="cellIs" dxfId="4" priority="4" operator="equal">
      <formula>1</formula>
    </cfRule>
    <cfRule type="cellIs" dxfId="3" priority="5" operator="equal">
      <formula>"No"</formula>
    </cfRule>
  </conditionalFormatting>
  <conditionalFormatting sqref="V27">
    <cfRule type="cellIs" dxfId="2" priority="2" operator="equal">
      <formula>1</formula>
    </cfRule>
    <cfRule type="cellIs" dxfId="1" priority="3" operator="equal">
      <formula>"No"</formula>
    </cfRule>
  </conditionalFormatting>
  <conditionalFormatting sqref="V25:CC27">
    <cfRule type="cellIs" dxfId="0" priority="1" operator="equal">
      <formula>1</formula>
    </cfRule>
  </conditionalFormatting>
  <hyperlinks>
    <hyperlink ref="I3" r:id="rId1" xr:uid="{A0946BB8-7B9D-4C8C-82D7-B7159E389B5A}"/>
    <hyperlink ref="I2" r:id="rId2" xr:uid="{885C21DA-5D07-4A4A-8CF5-936AA636E665}"/>
  </hyperlinks>
  <pageMargins left="0.7" right="0.7" top="0.75" bottom="0.75" header="0.3" footer="0.3"/>
  <pageSetup paperSize="9" orientation="portrait" horizontalDpi="90" verticalDpi="90"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2"/>
    </sheetView>
  </sheetViews>
  <sheetFormatPr defaultRowHeight="15" x14ac:dyDescent="0.25"/>
  <cols>
    <col min="1" max="1" width="3.5703125" customWidth="1"/>
    <col min="2" max="3" width="11.42578125" customWidth="1"/>
    <col min="4" max="4" width="20.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7"/>
      <c r="B1" s="17" t="s">
        <v>166</v>
      </c>
      <c r="C1" s="17"/>
      <c r="D1" s="17"/>
      <c r="E1" s="17"/>
      <c r="F1" s="17" t="str">
        <f>'Training Plan-Template'!D2</f>
        <v>Chartered Manager</v>
      </c>
      <c r="G1" s="7"/>
      <c r="H1" s="7"/>
      <c r="I1" s="7"/>
      <c r="J1" s="7"/>
      <c r="K1" s="58"/>
      <c r="L1" s="59" t="s">
        <v>167</v>
      </c>
      <c r="M1" s="59"/>
      <c r="N1" s="59"/>
      <c r="O1" s="59"/>
    </row>
    <row r="2" spans="1:15" ht="18.75" x14ac:dyDescent="0.3">
      <c r="A2" s="7"/>
      <c r="B2" s="17" t="s">
        <v>7</v>
      </c>
      <c r="C2" s="17"/>
      <c r="D2" s="17"/>
      <c r="E2" s="17"/>
      <c r="F2" s="17" t="str">
        <f>'Training Plan-Template'!I6</f>
        <v>BA Professional Practice in Management</v>
      </c>
      <c r="G2" s="7"/>
      <c r="H2" s="7"/>
      <c r="I2" s="7"/>
      <c r="J2" s="7"/>
      <c r="K2" s="58"/>
      <c r="L2" s="59" t="str">
        <f t="shared" ref="L2:L4" si="0">B8</f>
        <v>Campus Lectures (1 hour each)</v>
      </c>
      <c r="M2" s="59">
        <f>F8</f>
        <v>126</v>
      </c>
      <c r="N2" s="59"/>
      <c r="O2" s="59"/>
    </row>
    <row r="3" spans="1:15" ht="26.45" customHeight="1" x14ac:dyDescent="0.25">
      <c r="A3" s="7"/>
      <c r="B3" s="7"/>
      <c r="C3" s="7"/>
      <c r="D3" s="7"/>
      <c r="E3" s="7"/>
      <c r="F3" s="7"/>
      <c r="G3" s="7"/>
      <c r="H3" s="7"/>
      <c r="I3" s="7"/>
      <c r="J3" s="7"/>
      <c r="K3" s="58"/>
      <c r="L3" s="59" t="str">
        <f t="shared" si="0"/>
        <v>Campus tutorial / seminar (1 hour each)</v>
      </c>
      <c r="M3" s="59">
        <f t="shared" ref="M3:M4" si="1">F9</f>
        <v>126</v>
      </c>
      <c r="N3" s="59"/>
      <c r="O3" s="59"/>
    </row>
    <row r="4" spans="1:15" ht="15.75" x14ac:dyDescent="0.25">
      <c r="A4" s="7"/>
      <c r="B4" s="9" t="s">
        <v>168</v>
      </c>
      <c r="C4" s="9"/>
      <c r="D4" s="9"/>
      <c r="E4" s="7"/>
      <c r="F4" s="80">
        <f>'Training Plan-Template'!I10</f>
        <v>841</v>
      </c>
      <c r="G4" s="7"/>
      <c r="H4" s="7"/>
      <c r="I4" s="7"/>
      <c r="J4" s="7"/>
      <c r="K4" s="58"/>
      <c r="L4" s="59" t="str">
        <f t="shared" si="0"/>
        <v>Portfolio / KSB workshops</v>
      </c>
      <c r="M4" s="59">
        <f t="shared" si="1"/>
        <v>31</v>
      </c>
      <c r="N4" s="59"/>
      <c r="O4" s="59"/>
    </row>
    <row r="5" spans="1:15" ht="15.75" x14ac:dyDescent="0.25">
      <c r="A5" s="7"/>
      <c r="B5" s="9" t="s">
        <v>169</v>
      </c>
      <c r="C5" s="9"/>
      <c r="D5" s="9"/>
      <c r="E5" s="7"/>
      <c r="F5" s="81">
        <f>'Training Plan-Template'!H28</f>
        <v>0</v>
      </c>
      <c r="G5" s="7"/>
      <c r="H5" s="7"/>
      <c r="I5" s="7"/>
      <c r="J5" s="7"/>
      <c r="K5" s="58"/>
      <c r="L5" s="59" t="str">
        <f>B11</f>
        <v xml:space="preserve">Timetabled student led working </v>
      </c>
      <c r="M5" s="59">
        <f>F11</f>
        <v>115</v>
      </c>
      <c r="N5" s="59"/>
      <c r="O5" s="59"/>
    </row>
    <row r="6" spans="1:15" ht="15.75" x14ac:dyDescent="0.25">
      <c r="A6" s="7"/>
      <c r="B6" s="9" t="s">
        <v>170</v>
      </c>
      <c r="C6" s="9"/>
      <c r="D6" s="9"/>
      <c r="E6" s="7"/>
      <c r="F6" s="80">
        <f>F4-F5</f>
        <v>841</v>
      </c>
      <c r="G6" s="7"/>
      <c r="H6" s="7"/>
      <c r="I6" s="7"/>
      <c r="J6" s="7"/>
      <c r="K6" s="58"/>
      <c r="L6" s="59" t="str">
        <f>B12</f>
        <v>1:1 Supervision</v>
      </c>
      <c r="M6" s="59">
        <f>F12</f>
        <v>8</v>
      </c>
      <c r="N6" s="59"/>
      <c r="O6" s="59"/>
    </row>
    <row r="7" spans="1:15" ht="27.6" customHeight="1" x14ac:dyDescent="0.25">
      <c r="A7" s="7"/>
      <c r="B7" s="7"/>
      <c r="C7" s="7"/>
      <c r="D7" s="7"/>
      <c r="E7" s="7"/>
      <c r="F7" s="7"/>
      <c r="G7" s="7"/>
      <c r="H7" s="7"/>
      <c r="I7" s="7"/>
      <c r="J7" s="7"/>
      <c r="K7" s="58"/>
      <c r="L7" s="59" t="str">
        <f t="shared" ref="L7:M9" si="2">H8</f>
        <v>Work Based Projects / Applied Learning in Workplace - to meet Module Assessment</v>
      </c>
      <c r="M7" s="59">
        <f t="shared" si="2"/>
        <v>63</v>
      </c>
      <c r="N7" s="59"/>
      <c r="O7" s="59"/>
    </row>
    <row r="8" spans="1:15" ht="21" customHeight="1" x14ac:dyDescent="0.25">
      <c r="A8" s="7"/>
      <c r="B8" s="140" t="s">
        <v>24</v>
      </c>
      <c r="C8" s="141"/>
      <c r="D8" s="141"/>
      <c r="E8" s="141"/>
      <c r="F8" s="57">
        <f>'Training Plan-Template'!J28</f>
        <v>126</v>
      </c>
      <c r="G8" s="56"/>
      <c r="H8" s="55" t="s">
        <v>171</v>
      </c>
      <c r="I8" s="57">
        <f>'Training Plan-Template'!P28</f>
        <v>63</v>
      </c>
      <c r="J8" s="7"/>
      <c r="K8" s="58"/>
      <c r="L8" s="59" t="str">
        <f t="shared" si="2"/>
        <v>Time during working day to focus on assessment preparation</v>
      </c>
      <c r="M8" s="59">
        <f t="shared" si="2"/>
        <v>185.99999999999997</v>
      </c>
      <c r="N8" s="59"/>
      <c r="O8" s="59"/>
    </row>
    <row r="9" spans="1:15" ht="21" customHeight="1" x14ac:dyDescent="0.25">
      <c r="A9" s="7"/>
      <c r="B9" s="140" t="s">
        <v>25</v>
      </c>
      <c r="C9" s="141"/>
      <c r="D9" s="141"/>
      <c r="E9" s="141"/>
      <c r="F9" s="57">
        <f>'Training Plan-Template'!K28</f>
        <v>126</v>
      </c>
      <c r="G9" s="56"/>
      <c r="H9" s="55" t="s">
        <v>31</v>
      </c>
      <c r="I9" s="57">
        <f>'Training Plan-Template'!Q28</f>
        <v>185.99999999999997</v>
      </c>
      <c r="J9" s="7"/>
      <c r="K9" s="58"/>
      <c r="L9" s="59" t="str">
        <f t="shared" si="2"/>
        <v>Employer-led Training activities (including experiential and project based learning)</v>
      </c>
      <c r="M9" s="59">
        <f t="shared" si="2"/>
        <v>185.99999999999997</v>
      </c>
      <c r="N9" s="59"/>
      <c r="O9" s="59"/>
    </row>
    <row r="10" spans="1:15" ht="21" customHeight="1" x14ac:dyDescent="0.25">
      <c r="A10" s="7"/>
      <c r="B10" s="140" t="s">
        <v>26</v>
      </c>
      <c r="C10" s="141"/>
      <c r="D10" s="141"/>
      <c r="E10" s="141"/>
      <c r="F10" s="57">
        <f>'Training Plan-Template'!L28</f>
        <v>31</v>
      </c>
      <c r="G10" s="56"/>
      <c r="H10" s="55" t="s">
        <v>32</v>
      </c>
      <c r="I10" s="57">
        <f>'Training Plan-Template'!R28</f>
        <v>185.99999999999997</v>
      </c>
      <c r="J10" s="7"/>
      <c r="K10" s="58"/>
      <c r="L10" s="59"/>
      <c r="M10" s="59"/>
      <c r="N10" s="59"/>
      <c r="O10" s="59"/>
    </row>
    <row r="11" spans="1:15" ht="21" customHeight="1" x14ac:dyDescent="0.25">
      <c r="A11" s="7"/>
      <c r="B11" s="140" t="s">
        <v>28</v>
      </c>
      <c r="C11" s="141"/>
      <c r="D11" s="141"/>
      <c r="E11" s="141"/>
      <c r="F11" s="57">
        <f>'Training Plan-Template'!N28</f>
        <v>115</v>
      </c>
      <c r="G11" s="56"/>
      <c r="H11" s="7"/>
      <c r="I11" s="7"/>
      <c r="J11" s="7"/>
      <c r="K11" s="58"/>
      <c r="L11" s="59"/>
      <c r="M11" s="59"/>
      <c r="N11" s="59"/>
      <c r="O11" s="59"/>
    </row>
    <row r="12" spans="1:15" ht="21" customHeight="1" x14ac:dyDescent="0.25">
      <c r="A12" s="7"/>
      <c r="B12" s="140" t="s">
        <v>29</v>
      </c>
      <c r="C12" s="141"/>
      <c r="D12" s="141"/>
      <c r="E12" s="141"/>
      <c r="F12" s="57">
        <f>'Training Plan-Template'!O28</f>
        <v>8</v>
      </c>
      <c r="G12" s="56"/>
      <c r="H12" s="7"/>
      <c r="I12" s="7"/>
      <c r="J12" s="7"/>
      <c r="K12" s="58"/>
      <c r="L12" s="60"/>
      <c r="M12" s="59"/>
      <c r="N12" s="59"/>
      <c r="O12" s="59"/>
    </row>
    <row r="13" spans="1:15" ht="21" customHeight="1" x14ac:dyDescent="0.25">
      <c r="A13" s="7"/>
      <c r="B13" s="140"/>
      <c r="C13" s="141"/>
      <c r="D13" s="141"/>
      <c r="E13" s="141"/>
      <c r="F13" s="7"/>
      <c r="G13" s="56"/>
      <c r="H13" s="7"/>
      <c r="I13" s="7"/>
      <c r="J13" s="7"/>
      <c r="K13" s="58"/>
      <c r="L13" s="59"/>
      <c r="M13" s="59"/>
      <c r="N13" s="59"/>
      <c r="O13" s="59"/>
    </row>
    <row r="14" spans="1:15" ht="21" customHeight="1" x14ac:dyDescent="0.25">
      <c r="A14" s="7"/>
      <c r="B14" s="140"/>
      <c r="C14" s="141"/>
      <c r="D14" s="141"/>
      <c r="E14" s="141"/>
      <c r="F14" s="7"/>
      <c r="G14" s="56"/>
      <c r="H14" s="7"/>
      <c r="I14" s="7"/>
      <c r="J14" s="7"/>
      <c r="K14" s="58"/>
      <c r="L14" s="59"/>
      <c r="M14" s="59"/>
      <c r="N14" s="59"/>
      <c r="O14" s="59"/>
    </row>
    <row r="15" spans="1:15" ht="305.45" customHeight="1" x14ac:dyDescent="0.25">
      <c r="A15" s="7"/>
      <c r="B15" s="7"/>
      <c r="C15" s="7"/>
      <c r="D15" s="7"/>
      <c r="E15" s="7"/>
      <c r="F15" s="7"/>
      <c r="G15" s="56"/>
      <c r="H15" s="7"/>
      <c r="I15" s="7"/>
      <c r="J15" s="7"/>
      <c r="K15" s="58"/>
      <c r="L15" s="60" t="s">
        <v>172</v>
      </c>
      <c r="M15" s="59"/>
      <c r="N15" s="59"/>
      <c r="O15" s="59"/>
    </row>
    <row r="16" spans="1:15" x14ac:dyDescent="0.25">
      <c r="A16" s="7"/>
      <c r="B16" s="7"/>
      <c r="C16" s="7"/>
      <c r="D16" s="7"/>
      <c r="E16" s="7"/>
      <c r="F16" s="7"/>
      <c r="G16" s="7"/>
      <c r="H16" s="7"/>
      <c r="I16" s="7"/>
      <c r="J16" s="7"/>
      <c r="K16" s="58"/>
      <c r="L16" s="59"/>
      <c r="M16" s="59"/>
      <c r="N16" s="59"/>
      <c r="O16" s="59"/>
    </row>
    <row r="17" spans="1:15" x14ac:dyDescent="0.25">
      <c r="A17" s="7"/>
      <c r="B17" s="7"/>
      <c r="C17" s="7"/>
      <c r="D17" s="7"/>
      <c r="E17" s="7"/>
      <c r="F17" s="7"/>
      <c r="G17" s="7"/>
      <c r="H17" s="7"/>
      <c r="I17" s="7"/>
      <c r="J17" s="7"/>
      <c r="K17" s="58"/>
      <c r="L17" s="59"/>
      <c r="M17" s="59"/>
      <c r="N17" s="59"/>
      <c r="O17" s="59"/>
    </row>
    <row r="18" spans="1:15" x14ac:dyDescent="0.25">
      <c r="A18" s="7"/>
      <c r="B18" s="7"/>
      <c r="C18" s="7"/>
      <c r="D18" s="7"/>
      <c r="E18" s="7"/>
      <c r="F18" s="7"/>
      <c r="G18" s="7"/>
      <c r="H18" s="7"/>
      <c r="I18" s="7"/>
      <c r="J18" s="7"/>
      <c r="K18" s="58"/>
      <c r="L18" s="59"/>
      <c r="M18" s="59"/>
      <c r="N18" s="59"/>
      <c r="O18" s="59"/>
    </row>
    <row r="19" spans="1:15" x14ac:dyDescent="0.25">
      <c r="A19" s="7"/>
      <c r="B19" s="7"/>
      <c r="C19" s="7"/>
      <c r="D19" s="7"/>
      <c r="E19" s="7"/>
      <c r="F19" s="7"/>
      <c r="G19" s="7"/>
      <c r="H19" s="7"/>
      <c r="I19" s="7"/>
      <c r="J19" s="7"/>
      <c r="K19" s="58"/>
      <c r="L19" s="59"/>
      <c r="M19" s="59"/>
      <c r="N19" s="59"/>
      <c r="O19" s="59"/>
    </row>
    <row r="20" spans="1:15" x14ac:dyDescent="0.25">
      <c r="A20" s="7"/>
      <c r="B20" s="7"/>
      <c r="C20" s="7"/>
      <c r="D20" s="7"/>
      <c r="E20" s="7"/>
      <c r="F20" s="7"/>
      <c r="G20" s="7"/>
      <c r="H20" s="7"/>
      <c r="I20" s="7"/>
      <c r="J20" s="7"/>
      <c r="K20" s="58"/>
      <c r="L20" s="59"/>
      <c r="M20" s="59"/>
      <c r="N20" s="59"/>
      <c r="O20" s="59"/>
    </row>
    <row r="21" spans="1:15" x14ac:dyDescent="0.25">
      <c r="A21" s="7"/>
      <c r="B21" s="7"/>
      <c r="C21" s="7"/>
      <c r="D21" s="7"/>
      <c r="E21" s="7"/>
      <c r="F21" s="7"/>
      <c r="G21" s="7"/>
      <c r="H21" s="7"/>
      <c r="I21" s="7"/>
      <c r="J21" s="7"/>
      <c r="K21" s="58"/>
      <c r="L21" s="59"/>
      <c r="M21" s="59"/>
      <c r="N21" s="59"/>
      <c r="O21" s="59"/>
    </row>
    <row r="22" spans="1:15" x14ac:dyDescent="0.25">
      <c r="A22" s="7"/>
      <c r="B22" s="7"/>
      <c r="C22" s="7"/>
      <c r="D22" s="7"/>
      <c r="E22" s="7"/>
      <c r="F22" s="7"/>
      <c r="G22" s="7"/>
      <c r="H22" s="7"/>
      <c r="I22" s="7"/>
      <c r="J22" s="7"/>
      <c r="K22" s="58"/>
      <c r="L22" s="59"/>
      <c r="M22" s="59"/>
      <c r="N22" s="59"/>
      <c r="O22" s="59"/>
    </row>
    <row r="23" spans="1:15" x14ac:dyDescent="0.25">
      <c r="A23" s="7"/>
      <c r="B23" s="7"/>
      <c r="C23" s="7"/>
      <c r="D23" s="7"/>
      <c r="E23" s="7"/>
      <c r="F23" s="7"/>
      <c r="G23" s="7"/>
      <c r="H23" s="7"/>
      <c r="I23" s="7"/>
      <c r="J23" s="7"/>
      <c r="K23" s="58"/>
      <c r="L23" s="59"/>
      <c r="M23" s="59"/>
      <c r="N23" s="59"/>
      <c r="O23" s="59"/>
    </row>
    <row r="24" spans="1:15" x14ac:dyDescent="0.25">
      <c r="A24" s="7"/>
      <c r="B24" s="7"/>
      <c r="C24" s="7"/>
      <c r="D24" s="7"/>
      <c r="E24" s="7"/>
      <c r="F24" s="7"/>
      <c r="G24" s="7"/>
      <c r="H24" s="7"/>
      <c r="I24" s="7"/>
      <c r="J24" s="7"/>
      <c r="K24" s="58"/>
      <c r="L24" s="59"/>
      <c r="M24" s="59"/>
      <c r="N24" s="59"/>
      <c r="O24" s="59"/>
    </row>
    <row r="25" spans="1:15" x14ac:dyDescent="0.25">
      <c r="A25" s="7"/>
      <c r="B25" s="7"/>
      <c r="C25" s="7"/>
      <c r="D25" s="7"/>
      <c r="E25" s="7"/>
      <c r="F25" s="7"/>
      <c r="G25" s="7"/>
      <c r="H25" s="7"/>
      <c r="I25" s="7"/>
      <c r="J25" s="7"/>
      <c r="K25" s="58"/>
      <c r="L25" s="59"/>
      <c r="M25" s="59"/>
      <c r="N25" s="59"/>
      <c r="O25" s="59"/>
    </row>
    <row r="26" spans="1:15" x14ac:dyDescent="0.25">
      <c r="A26" s="7"/>
      <c r="B26" s="7"/>
      <c r="C26" s="7"/>
      <c r="D26" s="7"/>
      <c r="E26" s="7"/>
      <c r="F26" s="7"/>
      <c r="G26" s="7"/>
      <c r="H26" s="7"/>
      <c r="I26" s="7"/>
      <c r="J26" s="7"/>
      <c r="K26" s="58"/>
      <c r="L26" s="59"/>
      <c r="M26" s="59"/>
      <c r="N26" s="59"/>
      <c r="O26" s="59"/>
    </row>
    <row r="27" spans="1:15" x14ac:dyDescent="0.25">
      <c r="A27" s="7"/>
      <c r="B27" s="7"/>
      <c r="C27" s="7"/>
      <c r="D27" s="7"/>
      <c r="E27" s="7"/>
      <c r="F27" s="7"/>
      <c r="G27" s="7"/>
      <c r="H27" s="7"/>
      <c r="I27" s="7"/>
      <c r="J27" s="7"/>
      <c r="K27" s="58"/>
      <c r="L27" s="59"/>
      <c r="M27" s="59"/>
      <c r="N27" s="59"/>
      <c r="O27" s="59"/>
    </row>
    <row r="28" spans="1:15" x14ac:dyDescent="0.25">
      <c r="A28" s="7"/>
      <c r="B28" s="7"/>
      <c r="C28" s="7"/>
      <c r="D28" s="7"/>
      <c r="E28" s="7"/>
      <c r="F28" s="7"/>
      <c r="G28" s="7"/>
      <c r="H28" s="7"/>
      <c r="I28" s="7"/>
      <c r="J28" s="7"/>
      <c r="K28" s="58"/>
      <c r="L28" s="59"/>
      <c r="M28" s="59"/>
      <c r="N28" s="59"/>
      <c r="O28" s="59"/>
    </row>
    <row r="29" spans="1:15" x14ac:dyDescent="0.25">
      <c r="A29" s="7"/>
      <c r="B29" s="7"/>
      <c r="C29" s="7"/>
      <c r="D29" s="7"/>
      <c r="E29" s="7"/>
      <c r="F29" s="7"/>
      <c r="G29" s="7"/>
      <c r="H29" s="7"/>
      <c r="I29" s="7"/>
      <c r="J29" s="7"/>
      <c r="K29" s="58"/>
      <c r="L29" s="59"/>
      <c r="M29" s="59"/>
      <c r="N29" s="59"/>
      <c r="O29" s="59"/>
    </row>
    <row r="30" spans="1:15" x14ac:dyDescent="0.25">
      <c r="A30" s="7"/>
      <c r="B30" s="7"/>
      <c r="C30" s="7"/>
      <c r="D30" s="7"/>
      <c r="E30" s="7"/>
      <c r="F30" s="7"/>
      <c r="G30" s="7"/>
      <c r="H30" s="7"/>
      <c r="I30" s="7"/>
      <c r="J30" s="7"/>
      <c r="K30" s="58"/>
      <c r="L30" s="59"/>
      <c r="M30" s="59"/>
      <c r="N30" s="59"/>
      <c r="O30" s="59"/>
    </row>
    <row r="31" spans="1:15" x14ac:dyDescent="0.25">
      <c r="A31" s="7"/>
      <c r="B31" s="7"/>
      <c r="C31" s="7"/>
      <c r="D31" s="7"/>
      <c r="E31" s="7"/>
      <c r="F31" s="7"/>
      <c r="G31" s="7"/>
      <c r="H31" s="7"/>
      <c r="I31" s="7"/>
      <c r="J31" s="7"/>
      <c r="K31" s="58"/>
      <c r="L31" s="59"/>
      <c r="M31" s="59"/>
      <c r="N31" s="59"/>
      <c r="O31" s="59"/>
    </row>
    <row r="32" spans="1:15" x14ac:dyDescent="0.25">
      <c r="A32" s="7"/>
      <c r="B32" s="7"/>
      <c r="C32" s="7"/>
      <c r="D32" s="7"/>
      <c r="E32" s="7"/>
      <c r="F32" s="7"/>
      <c r="G32" s="7"/>
      <c r="H32" s="7"/>
      <c r="I32" s="7"/>
      <c r="J32" s="7"/>
      <c r="K32" s="58"/>
      <c r="L32" s="59"/>
      <c r="M32" s="59"/>
      <c r="N32" s="59"/>
      <c r="O32" s="59"/>
    </row>
    <row r="33" spans="1:15" x14ac:dyDescent="0.25">
      <c r="A33" s="7"/>
      <c r="B33" s="7"/>
      <c r="C33" s="7"/>
      <c r="D33" s="7"/>
      <c r="E33" s="7"/>
      <c r="F33" s="7"/>
      <c r="G33" s="7"/>
      <c r="H33" s="7"/>
      <c r="I33" s="7"/>
      <c r="J33" s="7"/>
      <c r="K33" s="58"/>
      <c r="L33" s="59"/>
      <c r="M33" s="59"/>
      <c r="N33" s="59"/>
      <c r="O33" s="59"/>
    </row>
    <row r="34" spans="1:15" x14ac:dyDescent="0.25">
      <c r="A34" s="7"/>
      <c r="B34" s="7"/>
      <c r="C34" s="7"/>
      <c r="D34" s="7"/>
      <c r="E34" s="7"/>
      <c r="F34" s="7"/>
      <c r="G34" s="7"/>
      <c r="H34" s="7"/>
      <c r="I34" s="7"/>
      <c r="J34" s="7"/>
      <c r="K34" s="58"/>
      <c r="L34" s="59"/>
      <c r="M34" s="59"/>
      <c r="N34" s="59"/>
      <c r="O34" s="59"/>
    </row>
    <row r="35" spans="1:15" x14ac:dyDescent="0.25">
      <c r="A35" s="7"/>
      <c r="B35" s="7"/>
      <c r="C35" s="7"/>
      <c r="D35" s="7"/>
      <c r="E35" s="7"/>
      <c r="F35" s="7"/>
      <c r="G35" s="7"/>
      <c r="H35" s="7"/>
      <c r="I35" s="7"/>
      <c r="J35" s="7"/>
      <c r="K35" s="58"/>
      <c r="L35" s="59"/>
      <c r="M35" s="59"/>
      <c r="N35" s="59"/>
      <c r="O35" s="59"/>
    </row>
    <row r="36" spans="1:15" x14ac:dyDescent="0.25">
      <c r="A36" s="7"/>
      <c r="B36" s="7"/>
      <c r="C36" s="7"/>
      <c r="D36" s="7"/>
      <c r="E36" s="7"/>
      <c r="F36" s="7"/>
      <c r="G36" s="7"/>
      <c r="H36" s="7"/>
      <c r="I36" s="7"/>
      <c r="J36" s="7"/>
      <c r="K36" s="58"/>
      <c r="L36" s="59"/>
      <c r="M36" s="59"/>
      <c r="N36" s="59"/>
      <c r="O36" s="59"/>
    </row>
    <row r="37" spans="1:15" x14ac:dyDescent="0.25">
      <c r="A37" s="7"/>
      <c r="B37" s="7"/>
      <c r="C37" s="7"/>
      <c r="D37" s="7"/>
      <c r="E37" s="7"/>
      <c r="F37" s="7"/>
      <c r="G37" s="7"/>
      <c r="H37" s="7"/>
      <c r="I37" s="7"/>
      <c r="J37" s="7"/>
      <c r="K37" s="58"/>
      <c r="L37" s="59"/>
      <c r="M37" s="59"/>
      <c r="N37" s="59"/>
      <c r="O37" s="59"/>
    </row>
    <row r="38" spans="1:15" x14ac:dyDescent="0.25">
      <c r="A38" s="7"/>
      <c r="B38" s="7"/>
      <c r="C38" s="7"/>
      <c r="D38" s="7"/>
      <c r="E38" s="7"/>
      <c r="F38" s="7"/>
      <c r="G38" s="7"/>
      <c r="H38" s="7"/>
      <c r="I38" s="7"/>
      <c r="J38" s="7"/>
      <c r="K38" s="58"/>
      <c r="L38" s="59"/>
      <c r="M38" s="59"/>
      <c r="N38" s="59"/>
      <c r="O38" s="59"/>
    </row>
    <row r="39" spans="1:15" x14ac:dyDescent="0.25">
      <c r="A39" s="7"/>
      <c r="B39" s="7"/>
      <c r="C39" s="7"/>
      <c r="D39" s="7"/>
      <c r="E39" s="7"/>
      <c r="F39" s="7"/>
      <c r="G39" s="7"/>
      <c r="H39" s="7"/>
      <c r="I39" s="7"/>
      <c r="J39" s="7"/>
      <c r="K39" s="58"/>
    </row>
    <row r="40" spans="1:15" x14ac:dyDescent="0.25">
      <c r="A40" s="7"/>
      <c r="B40" s="7"/>
      <c r="C40" s="7"/>
      <c r="D40" s="7"/>
      <c r="E40" s="7"/>
      <c r="F40" s="7"/>
      <c r="G40" s="7"/>
      <c r="H40" s="7"/>
      <c r="I40" s="7"/>
      <c r="J40" s="7"/>
      <c r="K40" s="58"/>
    </row>
    <row r="41" spans="1:15" x14ac:dyDescent="0.25">
      <c r="A41" s="7"/>
      <c r="B41" s="7"/>
      <c r="C41" s="7"/>
      <c r="D41" s="7"/>
      <c r="E41" s="7"/>
      <c r="F41" s="7"/>
      <c r="G41" s="7"/>
      <c r="H41" s="7"/>
      <c r="I41" s="7"/>
      <c r="J41" s="7"/>
      <c r="K41" s="58"/>
    </row>
    <row r="42" spans="1:15" x14ac:dyDescent="0.25">
      <c r="A42" s="7"/>
      <c r="B42" s="7"/>
      <c r="C42" s="7"/>
      <c r="D42" s="7"/>
      <c r="E42" s="7"/>
      <c r="F42" s="7"/>
      <c r="G42" s="7"/>
      <c r="H42" s="7"/>
      <c r="I42" s="7"/>
      <c r="J42" s="7"/>
    </row>
    <row r="43" spans="1:15" x14ac:dyDescent="0.25">
      <c r="A43" s="7"/>
      <c r="B43" s="7"/>
      <c r="C43" s="7"/>
      <c r="D43" s="7"/>
      <c r="E43" s="7"/>
      <c r="F43" s="7"/>
      <c r="G43" s="7"/>
      <c r="J43" s="7"/>
    </row>
    <row r="44" spans="1:15" x14ac:dyDescent="0.25">
      <c r="A44" s="7"/>
      <c r="B44" s="7"/>
      <c r="C44" s="7"/>
      <c r="D44" s="7"/>
      <c r="E44" s="7"/>
      <c r="F44" s="7"/>
      <c r="G44" s="7"/>
      <c r="J44" s="7"/>
    </row>
    <row r="45" spans="1:15" x14ac:dyDescent="0.25">
      <c r="A45" s="7"/>
      <c r="G45" s="7"/>
      <c r="J45" s="7"/>
    </row>
    <row r="46" spans="1:15" x14ac:dyDescent="0.25">
      <c r="A46" s="7"/>
      <c r="J46" s="7"/>
    </row>
    <row r="47" spans="1:15" x14ac:dyDescent="0.25">
      <c r="A47" s="7"/>
      <c r="J47" s="7"/>
    </row>
    <row r="48" spans="1:15" x14ac:dyDescent="0.25">
      <c r="A48" s="7"/>
      <c r="J48" s="7"/>
    </row>
    <row r="49" spans="1:10" x14ac:dyDescent="0.25">
      <c r="A49" s="7"/>
      <c r="J49" s="7"/>
    </row>
    <row r="50" spans="1:10" x14ac:dyDescent="0.25">
      <c r="A50" s="7"/>
      <c r="J50" s="7"/>
    </row>
    <row r="51" spans="1:10" x14ac:dyDescent="0.25">
      <c r="A51" s="7"/>
      <c r="J51" s="7"/>
    </row>
    <row r="52" spans="1:10" x14ac:dyDescent="0.25">
      <c r="A52" s="7"/>
      <c r="J52" s="7"/>
    </row>
    <row r="53" spans="1:10" x14ac:dyDescent="0.25">
      <c r="A53" s="7"/>
      <c r="J53" s="7"/>
    </row>
    <row r="54" spans="1:10" x14ac:dyDescent="0.25">
      <c r="J54" s="7"/>
    </row>
  </sheetData>
  <mergeCells count="7">
    <mergeCell ref="B11:E11"/>
    <mergeCell ref="B12:E12"/>
    <mergeCell ref="B13:E13"/>
    <mergeCell ref="B14:E14"/>
    <mergeCell ref="B8:E8"/>
    <mergeCell ref="B9:E9"/>
    <mergeCell ref="B10:E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26"/>
  <sheetViews>
    <sheetView zoomScale="40" zoomScaleNormal="40" workbookViewId="0">
      <selection sqref="A1:H22"/>
    </sheetView>
  </sheetViews>
  <sheetFormatPr defaultRowHeight="15" x14ac:dyDescent="0.25"/>
  <cols>
    <col min="1" max="1" width="3.85546875" customWidth="1"/>
    <col min="2" max="2" width="43.42578125" customWidth="1"/>
    <col min="3" max="3" width="15.42578125" customWidth="1"/>
    <col min="4" max="4" width="14.5703125" customWidth="1"/>
    <col min="5" max="7" width="64.140625" customWidth="1"/>
  </cols>
  <sheetData>
    <row r="1" spans="1:9" ht="33" customHeight="1" x14ac:dyDescent="0.25">
      <c r="A1" s="93"/>
      <c r="B1" s="94" t="str">
        <f>'Training Plan-Template'!D2</f>
        <v>Chartered Manager</v>
      </c>
      <c r="C1" s="93"/>
      <c r="D1" s="93"/>
      <c r="E1" s="93"/>
      <c r="F1" s="93"/>
      <c r="G1" s="93"/>
      <c r="H1" s="93"/>
      <c r="I1" s="93"/>
    </row>
    <row r="2" spans="1:9" ht="33" customHeight="1" x14ac:dyDescent="0.25">
      <c r="A2" s="93"/>
      <c r="B2" s="94" t="str">
        <f>'Training Plan-Template'!I6</f>
        <v>BA Professional Practice in Management</v>
      </c>
      <c r="C2" s="93"/>
      <c r="D2" s="93"/>
      <c r="E2" s="93"/>
      <c r="F2" s="93"/>
      <c r="G2" s="93"/>
      <c r="H2" s="93"/>
      <c r="I2" s="93"/>
    </row>
    <row r="3" spans="1:9" ht="54.75" customHeight="1" x14ac:dyDescent="0.25">
      <c r="A3" s="93"/>
      <c r="B3" s="143" t="str">
        <f>'Training Plan-Template'!Q6</f>
        <v>The course typically takes three and a half years to complete. However, every apprentice is different and it will depend on their previous experience.
On successful completion participants will receive professional body accreditation (e.g. Diploma in Management) and a BA (Honours) Professional Practice in Management degree along with their Apprenticeship certification.
The delivery is in blocks of typically 3 or 4 days and up to 6 times a year.</v>
      </c>
      <c r="C3" s="143"/>
      <c r="D3" s="143"/>
      <c r="E3" s="143"/>
      <c r="F3" s="143"/>
      <c r="G3" s="143"/>
      <c r="H3" s="93"/>
      <c r="I3" s="93"/>
    </row>
    <row r="4" spans="1:9" s="61" customFormat="1" ht="69" customHeight="1" x14ac:dyDescent="0.25">
      <c r="A4" s="95"/>
      <c r="B4" s="142" t="s">
        <v>173</v>
      </c>
      <c r="C4" s="142"/>
      <c r="D4" s="142"/>
      <c r="E4" s="142"/>
      <c r="F4" s="142"/>
      <c r="G4" s="142"/>
      <c r="H4" s="95"/>
      <c r="I4" s="95"/>
    </row>
    <row r="5" spans="1:9" ht="106.5" customHeight="1" x14ac:dyDescent="0.25">
      <c r="A5" s="7"/>
      <c r="B5" s="7"/>
      <c r="C5" s="77" t="s">
        <v>174</v>
      </c>
      <c r="D5" s="78" t="s">
        <v>175</v>
      </c>
      <c r="E5" s="78" t="s">
        <v>176</v>
      </c>
      <c r="F5" s="78" t="s">
        <v>177</v>
      </c>
      <c r="G5" s="79" t="s">
        <v>178</v>
      </c>
      <c r="H5" s="7"/>
      <c r="I5" s="7"/>
    </row>
    <row r="6" spans="1:9" s="97" customFormat="1" ht="112.5" customHeight="1" x14ac:dyDescent="0.25">
      <c r="A6" s="96"/>
      <c r="B6" s="73" t="str">
        <f>'Training Plan-Template'!C15</f>
        <v>Reflective &amp; Personal Development    (CMDA)</v>
      </c>
      <c r="C6" s="62">
        <f>'Training Plan-Template'!E15</f>
        <v>1</v>
      </c>
      <c r="D6" s="62">
        <f>'Training Plan-Template'!F15</f>
        <v>12</v>
      </c>
      <c r="E6" s="98" t="str">
        <f>'Training Plan-Template'!S15</f>
        <v xml:space="preserve">Support the accuracy of the Skills Scan and the apprentices completion of the Starting Point Exercise.
Workplace mentor and apprentice to discuss the Training Plan, Skills Scan result, Starting Point exercise and mentoring guidance to understand how they will work together to meet the learning outcomes of this course and agree how they will keep in touch and co-ordinate together.
</v>
      </c>
      <c r="F6" s="98" t="str">
        <f>'Training Plan-Template'!T15</f>
        <v xml:space="preserve">Support the apprentice to complete their Action Plan and review progress at APRs.
Provide the apprentice with a range of opportunities to engage in interpersonal communication using oral, written and digital channels. In particular, apprentices should be given the opportunity to manage and chair meetings and to delegate to others.
Support apprentices to be able to practice utilising the skills learnt on the module to assist with problem solving and decision making.
</v>
      </c>
      <c r="G6" s="99" t="str">
        <f>'Training Plan-Template'!U15</f>
        <v>Review and reflect on updated Skills Scan in last APR of the first year and discuss KSB areas of focus for Action Plan in Level 5.</v>
      </c>
      <c r="H6" s="96"/>
      <c r="I6" s="96"/>
    </row>
    <row r="7" spans="1:9" s="97" customFormat="1" ht="112.5" customHeight="1" x14ac:dyDescent="0.25">
      <c r="A7" s="96"/>
      <c r="B7" s="74" t="str">
        <f>'Training Plan-Template'!C16</f>
        <v>Organisations in Context (CMDA)</v>
      </c>
      <c r="C7" s="63">
        <f>'Training Plan-Template'!E16</f>
        <v>3</v>
      </c>
      <c r="D7" s="63">
        <f>'Training Plan-Template'!F16</f>
        <v>6</v>
      </c>
      <c r="E7" s="100" t="str">
        <f>'Training Plan-Template'!S16</f>
        <v>Support the apprentice to access your organisation's documentation (for example but not limited to: CSR report/policy, financial statements, annual report etc.,), check with your apprentice what is most relevant and how you can support them to obtain it. In addition, discussions with the apprentice to offer insights and access to materials and processes used in your organisations key activities.</v>
      </c>
      <c r="F7" s="100" t="str">
        <f>'Training Plan-Template'!T16</f>
        <v>Assist in the apprentice’s access to information related to key documents and procedures being explored during module coursework.  Check with your apprentice what is most relevant and how you can support.</v>
      </c>
      <c r="G7" s="101" t="str">
        <f>'Training Plan-Template'!U16</f>
        <v>Use the Apprenticeship Progress Review to develop further targets for the apprentice to identify new opportunities using the organisational information reviewed, their commercial acumen and sound judgement .</v>
      </c>
      <c r="H7" s="96"/>
      <c r="I7" s="96"/>
    </row>
    <row r="8" spans="1:9" s="97" customFormat="1" ht="112.5" customHeight="1" x14ac:dyDescent="0.25">
      <c r="A8" s="96"/>
      <c r="B8" s="74" t="str">
        <f>'Training Plan-Template'!C17</f>
        <v>Marketing and Sales (CMDA)</v>
      </c>
      <c r="C8" s="63">
        <f>'Training Plan-Template'!E17</f>
        <v>7</v>
      </c>
      <c r="D8" s="63">
        <f>'Training Plan-Template'!F17</f>
        <v>8</v>
      </c>
      <c r="E8" s="100" t="str">
        <f>'Training Plan-Template'!S17</f>
        <v xml:space="preserve">Support apprentice to access your organisation's documentation for a) marketing b) sales and c) the general direction/strategy </v>
      </c>
      <c r="F8" s="100" t="str">
        <f>'Training Plan-Template'!T17</f>
        <v>Provide access and support the apprentice in reaching internal stakeholders responsible for a) marketing b) sales and c) stakeholders that have an understanding of the general direction/strategy the organisation takes re the previously mentioned functions</v>
      </c>
      <c r="G8" s="101" t="str">
        <f>'Training Plan-Template'!U17</f>
        <v>Use the Apprenticeship Progress Review to develop further targets to support the apprentice to work collaboratively with internal and external customers and suppliers to identify new opportunities around sales and marketing</v>
      </c>
      <c r="H8" s="96"/>
      <c r="I8" s="96"/>
    </row>
    <row r="9" spans="1:9" s="97" customFormat="1" ht="112.5" customHeight="1" x14ac:dyDescent="0.25">
      <c r="A9" s="96"/>
      <c r="B9" s="74" t="str">
        <f>'Training Plan-Template'!C18</f>
        <v>Work Based Review (CMDA)</v>
      </c>
      <c r="C9" s="63">
        <f>'Training Plan-Template'!E18</f>
        <v>9</v>
      </c>
      <c r="D9" s="63">
        <f>'Training Plan-Template'!F18</f>
        <v>11</v>
      </c>
      <c r="E9" s="100" t="str">
        <f>'Training Plan-Template'!S18</f>
        <v xml:space="preserve">Meet with apprentice to discuss possible options to choose for the Investigation (as per the pre work).
Allow apprentice access to organisation information/ data that could be useful to complete the pre work. 
</v>
      </c>
      <c r="F9" s="100" t="str">
        <f>'Training Plan-Template'!T18</f>
        <v>Support apprentice to complete secondary research on the relevant topic area. N.B. secondary research only.
Facilitate access to relevant data/ policies and procedures. 
Where appropriate illicit support to engage with senior/head office colleagues who could offer insights on the project focus.
Meet regularly with apprentice to gain update on project research/ findings.</v>
      </c>
      <c r="G9" s="101" t="str">
        <f>'Training Plan-Template'!U18</f>
        <v xml:space="preserve">Use the Apprenticeship Progress Review to develop further targets through activities focused on the learning outcomes for the project.
Support the apprentice to gain feedback on findings and recommendations from the project towards facilitating evaluation of the outcomes, including work place impact and future practice..
</v>
      </c>
      <c r="H9" s="96"/>
      <c r="I9" s="96"/>
    </row>
    <row r="10" spans="1:9" x14ac:dyDescent="0.25">
      <c r="A10" s="7"/>
      <c r="B10" s="68"/>
      <c r="C10" s="64"/>
      <c r="D10" s="64"/>
      <c r="E10" s="69"/>
      <c r="F10" s="69"/>
      <c r="G10" s="70"/>
      <c r="H10" s="7"/>
      <c r="I10" s="7"/>
    </row>
    <row r="11" spans="1:9" ht="180" customHeight="1" x14ac:dyDescent="0.25">
      <c r="A11" s="7"/>
      <c r="B11" s="74" t="str">
        <f>'Training Plan-Template'!C20</f>
        <v>Reflective Skills for Professional Performance (CMDA)</v>
      </c>
      <c r="C11" s="63">
        <f>'Training Plan-Template'!E20</f>
        <v>12</v>
      </c>
      <c r="D11" s="63">
        <f>'Training Plan-Template'!F20</f>
        <v>24</v>
      </c>
      <c r="E11" s="66" t="str">
        <f>'Training Plan-Template'!S20</f>
        <v xml:space="preserve">Support the apprentice to start the process of gathering 360 degree feedback in the workplace.
Workplace mentor and apprentice to discuss the apprentice updated Skills Scan and discuss KSB areas of focus for Action Plan in Level 5. Review and action any support or opportunities that the apprentice needs to be able to be successful in Level 5.
</v>
      </c>
      <c r="F11" s="66" t="str">
        <f>'Training Plan-Template'!T20</f>
        <v xml:space="preserve">Support the apprentice to complete their Action Plan and review progress at APRs.
Provide the apprentice with a range of opportunities to continue to engage in interpersonal communication using oral, written and digital channels. In particular, apprentices should be given the opportunity to manage and chair meetings, have difficult conversations and build effective teams by delegating, empowering, influencing and motivating others and using skills of emotional and social intelligence.
Support apprentices to be able to practice utilising the skills learnt on the module to assist with problem solving and decision making.
</v>
      </c>
      <c r="G11" s="67" t="str">
        <f>'Training Plan-Template'!U20</f>
        <v>Review and reflect on updated Skills Scan in last APR of the second year and discuss KSB areas of focus for Level 6.</v>
      </c>
      <c r="H11" s="7"/>
      <c r="I11" s="7"/>
    </row>
    <row r="12" spans="1:9" ht="207" customHeight="1" x14ac:dyDescent="0.25">
      <c r="A12" s="7"/>
      <c r="B12" s="74" t="str">
        <f>'Training Plan-Template'!C21</f>
        <v>Finance and Digital Technologies for Organisation Performance (CMDA)</v>
      </c>
      <c r="C12" s="63">
        <f>'Training Plan-Template'!E21</f>
        <v>14</v>
      </c>
      <c r="D12" s="63">
        <f>'Training Plan-Template'!F21</f>
        <v>17</v>
      </c>
      <c r="E12" s="66" t="str">
        <f>'Training Plan-Template'!S21</f>
        <v>Provide the apprentice with an overview of how your organisation conducts its annual budgeting process. Illustrate how the budget links to strategic objectives and explain how the budget is prepared, negotiated and finally approved. Explain the overall (dominant) purpose of budgeting in your organisation, and any other useful purposes that budgeting aims to serve. Budgets may be illustrated at functional, departmental or section level, together with how these components are brought together to form the master budget. Provide apprentices with a broad overview of how your organisation uses digital information systems to support your organisation's value creating operations. This will include in-house information systems and any software-as-a-service (SaaS) systems. The information systems will support activities that serve internal or external customers, or both.</v>
      </c>
      <c r="F12" s="66" t="str">
        <f>'Training Plan-Template'!T21</f>
        <v>Provide apprentices with illustrations of how budgets are reviewed on a periodic basis and how they are used to support performance measurement reviews. Provide apprentices with illustrations of how control action is taken following reviews of performance and the circumstances in which control action is deemed necessary. Provide and organise access to relevant managers where this is appropriate and feasible. Provide access to senior managers responsible for managing the organisation's information systems. These managers may be internal or external or both. Provide apprentices with an overview of current or planned operations improvement projects, especially those that are enabled by developments in digital technology.</v>
      </c>
      <c r="G12" s="67" t="str">
        <f>'Training Plan-Template'!U21</f>
        <v xml:space="preserve">Use the Apprenticeship Progress Review (APR) to develop further targets through
activities focused on budget and performance monitoring. Use the Apprenticeship Progress Review (APR) to develop further targets through activities focused on supporting operations improvements through the use of digital technology.
</v>
      </c>
      <c r="H12" s="7"/>
      <c r="I12" s="7"/>
    </row>
    <row r="13" spans="1:9" ht="100.5" customHeight="1" x14ac:dyDescent="0.25">
      <c r="A13" s="7"/>
      <c r="B13" s="74" t="str">
        <f>'Training Plan-Template'!C22</f>
        <v>People Dynamics (CMDA)</v>
      </c>
      <c r="C13" s="63">
        <f>'Training Plan-Template'!E22</f>
        <v>19</v>
      </c>
      <c r="D13" s="63">
        <f>'Training Plan-Template'!F22</f>
        <v>20</v>
      </c>
      <c r="E13" s="66" t="str">
        <f>'Training Plan-Template'!S22</f>
        <v xml:space="preserve">Encourage learners to familiarise themselves with the various policies which exist in the organisation. </v>
      </c>
      <c r="F13" s="66" t="str">
        <f>'Training Plan-Template'!T22</f>
        <v>Facilitate access to information related to key materials and processes (i.e. policies) being explored during module coursework.  Check with your apprentice what is most relevant and how you can support.</v>
      </c>
      <c r="G13" s="67" t="str">
        <f>'Training Plan-Template'!U22</f>
        <v xml:space="preserve">Encourage learners to reflect on findings from the assignment for this module as it could lead to ideas around the work based project module. </v>
      </c>
      <c r="H13" s="7"/>
      <c r="I13" s="7"/>
    </row>
    <row r="14" spans="1:9" ht="108" customHeight="1" x14ac:dyDescent="0.25">
      <c r="A14" s="7"/>
      <c r="B14" s="74" t="str">
        <f>'Training Plan-Template'!C23</f>
        <v>Work Based Project (CMDA)</v>
      </c>
      <c r="C14" s="63">
        <f>'Training Plan-Template'!E23</f>
        <v>21</v>
      </c>
      <c r="D14" s="63">
        <f>'Training Plan-Template'!F23</f>
        <v>24</v>
      </c>
      <c r="E14" s="66" t="str">
        <f>'Training Plan-Template'!S23</f>
        <v xml:space="preserve">Meet with apprentice to discuss possible options to choose for the project (as per the pre work).
Allow apprentice access to organisation information/ data that could be useful to complete the pre work. 
</v>
      </c>
      <c r="F14" s="66" t="str">
        <f>'Training Plan-Template'!T23</f>
        <v>Support apprentice to complete primary research on the relevant topic area.
Facilitate access to relevant data/ policies and procedures. 
Also illicit support to engage with head office colleagues who could offer insights on the project focus.
Meet regularly with apprentice to gain update on project research/ findings.</v>
      </c>
      <c r="G14" s="67" t="str">
        <f>'Training Plan-Template'!U23</f>
        <v xml:space="preserve">Use the Apprenticeship Progress Review to develop further targets through activities focused on the learning outcomes for the project.
Support the apprentice to conduct a presentation on findings and recommendations from the project in the hope of being able to pilot one or some of the recommendations.
</v>
      </c>
      <c r="H14" s="7"/>
      <c r="I14" s="7"/>
    </row>
    <row r="15" spans="1:9" x14ac:dyDescent="0.25">
      <c r="A15" s="7"/>
      <c r="B15" s="68"/>
      <c r="C15" s="64"/>
      <c r="D15" s="64"/>
      <c r="E15" s="69"/>
      <c r="F15" s="69"/>
      <c r="G15" s="70"/>
      <c r="H15" s="7"/>
      <c r="I15" s="7"/>
    </row>
    <row r="16" spans="1:9" ht="134.25" customHeight="1" x14ac:dyDescent="0.25">
      <c r="A16" s="7"/>
      <c r="B16" s="74" t="str">
        <f>'Training Plan-Template'!C25</f>
        <v>Professional Review &amp; Future Planning (CMDA)</v>
      </c>
      <c r="C16" s="63">
        <f>'Training Plan-Template'!E25</f>
        <v>24</v>
      </c>
      <c r="D16" s="63">
        <f>'Training Plan-Template'!F25</f>
        <v>35</v>
      </c>
      <c r="E16" s="66" t="str">
        <f>'Training Plan-Template'!S25</f>
        <v xml:space="preserve">1. Encourage the learner to utilise this module to complete STAREs for EPA. There will be a requirement for each learner to complete at least 2 STAREs per assessment task. 
2. In preparing for this module, learners should re-familiarise themselves with the action plan they created in the L5 reflective practice module. Please encourage the learners to undertake this task before attending the teaching block. 
</v>
      </c>
      <c r="F16" s="66" t="str">
        <f>'Training Plan-Template'!T25</f>
        <v xml:space="preserve">1. Ensure learner has the opportunity to carry out a 360 review at work as this will help when they are considering action planning for the module. 2. Ensure learner is keeping up to date with completing the requisite STAREs for this module. </v>
      </c>
      <c r="G16" s="67" t="str">
        <f>'Training Plan-Template'!U25</f>
        <v xml:space="preserve">1. Continue to encourage learners to engage with reflective practice and develop excellent evidence for EPA portfolios as this will form the basis for their EPA interviews. 
2. Ensure the learner continues to work with the WBLC in preparation for the EPA interview by keeping up to date with gathering evidence for bundles. 
</v>
      </c>
      <c r="H16" s="7"/>
      <c r="I16" s="7"/>
    </row>
    <row r="17" spans="1:9" ht="115.5" customHeight="1" x14ac:dyDescent="0.25">
      <c r="A17" s="7"/>
      <c r="B17" s="74" t="str">
        <f>'Training Plan-Template'!C26</f>
        <v>Leadership, Strategy, Innovation and Change (CMDA)</v>
      </c>
      <c r="C17" s="63">
        <f>'Training Plan-Template'!E26</f>
        <v>26</v>
      </c>
      <c r="D17" s="63">
        <f>'Training Plan-Template'!F26</f>
        <v>29</v>
      </c>
      <c r="E17" s="66" t="str">
        <f>'Training Plan-Template'!S26</f>
        <v>Help the apprentice to access your organisation's documentation that relates to strategic planning and corporate/departmental objectives</v>
      </c>
      <c r="F17" s="66" t="str">
        <f>'Training Plan-Template'!T26</f>
        <v>Enable access to organisation’s leaders/managers to explore (informal chat) the process of strategic planning for the organisation.  (E.g. is this informal by mutual adjustment or a specific annual strategic review, who is involved and what do they do)</v>
      </c>
      <c r="G17" s="67" t="str">
        <f>'Training Plan-Template'!U26</f>
        <v>Use the Apprenticeship Progress Review to develop CPD actions related to the learner’s leadership skills and approach.  Paying particular attention to the experience and outcome of the module Professional Discussion assessed task.</v>
      </c>
      <c r="H17" s="7"/>
      <c r="I17" s="7"/>
    </row>
    <row r="18" spans="1:9" ht="115.5" customHeight="1" x14ac:dyDescent="0.25">
      <c r="A18" s="7"/>
      <c r="B18" s="74" t="str">
        <f>'Training Plan-Template'!C27</f>
        <v>Work Based Investigation (CMDA)</v>
      </c>
      <c r="C18" s="63">
        <f>'Training Plan-Template'!E27</f>
        <v>30</v>
      </c>
      <c r="D18" s="63">
        <f>'Training Plan-Template'!F27</f>
        <v>34</v>
      </c>
      <c r="E18" s="66" t="str">
        <f>'Training Plan-Template'!S27</f>
        <v>Help the learner to identify an issue topic, problem or opportunity in their area of work or the organisation, for which they can do a significant piece of research to determine what action the business might take. The mentor and learner should use the project to complete their evidence of achieving the standard KSBs or to give more or stronger evidence of KSBs previously demonstrated.</v>
      </c>
      <c r="F18" s="66" t="str">
        <f>'Training Plan-Template'!T27</f>
        <v>Facilitate the learner to access relevant business data, engage with the project stakeholders identified, and meet with the learner regularly to discuss, advise and support project progress and work, using the learners project management records as control tools.
Support the learner to understand the meaning, impact and implications of research findings and how to present this back into the business and enable follow on work.</v>
      </c>
      <c r="G18" s="67" t="str">
        <f>'Training Plan-Template'!U27</f>
        <v xml:space="preserve">Use the Apprenticeship Progress Review to support learners with presenting this project and the follow-on work, and their impact and contribution to the business as part of their EPA.
Also, support learners to finalise their evidence of meeting all the standard KSBs relevant for their work-based project, and to feel confident when expressing their achievements during the EPA
</v>
      </c>
      <c r="H18" s="7"/>
      <c r="I18" s="7"/>
    </row>
    <row r="19" spans="1:9" x14ac:dyDescent="0.25">
      <c r="A19" s="7"/>
      <c r="B19" s="68"/>
      <c r="C19" s="64"/>
      <c r="D19" s="64"/>
      <c r="E19" s="69"/>
      <c r="F19" s="69"/>
      <c r="G19" s="70"/>
      <c r="H19" s="7"/>
      <c r="I19" s="7"/>
    </row>
    <row r="20" spans="1:9" ht="62.25" customHeight="1" x14ac:dyDescent="0.25">
      <c r="A20" s="7"/>
      <c r="B20" s="75" t="str">
        <f>'Training Plan-Template'!C30</f>
        <v>Gateway Period</v>
      </c>
      <c r="C20" s="63">
        <f>'Training Plan-Template'!E30</f>
        <v>36</v>
      </c>
      <c r="D20" s="63">
        <f>'Training Plan-Template'!F30</f>
        <v>40</v>
      </c>
      <c r="E20" s="66" t="str">
        <f>'Training Plan-Template'!S30</f>
        <v xml:space="preserve">Encourage the learner to work continuously on their Portfolio, and be available for consultation. </v>
      </c>
      <c r="F20" s="66" t="str">
        <f>'Training Plan-Template'!T30</f>
        <v>Support the learner in collecting evidence for the Portfolio and aligning it to the appropriate KSBs. Support the learner by participating in mock EPA interviews organised by SHU.</v>
      </c>
      <c r="G20" s="67" t="str">
        <f>'Training Plan-Template'!U30</f>
        <v>Offer further support to the learner in responding to any queries on their evidence or work based investigation.</v>
      </c>
      <c r="H20" s="7"/>
      <c r="I20" s="7"/>
    </row>
    <row r="21" spans="1:9" ht="67.5" customHeight="1" x14ac:dyDescent="0.25">
      <c r="A21" s="7"/>
      <c r="B21" s="76" t="str">
        <f>'Training Plan-Template'!C31</f>
        <v>Independent End Point Assessment</v>
      </c>
      <c r="C21" s="65">
        <f>'Training Plan-Template'!E31</f>
        <v>41</v>
      </c>
      <c r="D21" s="65">
        <f>'Training Plan-Template'!F31</f>
        <v>42</v>
      </c>
      <c r="E21" s="71" t="str">
        <f>'Training Plan-Template'!S31</f>
        <v>Provide availability to WBC and professional body to set up the EPA in a timely manner.</v>
      </c>
      <c r="F21" s="71" t="str">
        <f>'Training Plan-Template'!T31</f>
        <v>Provide professional and personal support to the learner during the EPA interview, and ask probing questions to highlight the full evidence of impact to best effect.</v>
      </c>
      <c r="G21" s="72" t="str">
        <f>'Training Plan-Template'!U31</f>
        <v xml:space="preserve">Provide opportunities for the apprentice to continue developing their KSBs beyond the programme. In case of a referral, provide further support to the learner in cooperation with the WBC. </v>
      </c>
      <c r="H21" s="7"/>
      <c r="I21" s="7"/>
    </row>
    <row r="22" spans="1:9" ht="38.450000000000003" customHeight="1" x14ac:dyDescent="0.25">
      <c r="A22" s="7"/>
      <c r="B22" s="7"/>
      <c r="C22" s="7"/>
      <c r="D22" s="7"/>
      <c r="E22" s="7"/>
      <c r="F22" s="7"/>
      <c r="G22" s="7"/>
      <c r="H22" s="7"/>
      <c r="I22" s="7"/>
    </row>
    <row r="23" spans="1:9" x14ac:dyDescent="0.25">
      <c r="A23" s="7"/>
      <c r="B23" s="7"/>
      <c r="C23" s="7"/>
      <c r="D23" s="7"/>
      <c r="E23" s="7"/>
      <c r="F23" s="7"/>
      <c r="G23" s="7"/>
      <c r="H23" s="7"/>
      <c r="I23" s="7"/>
    </row>
    <row r="24" spans="1:9" x14ac:dyDescent="0.25">
      <c r="A24" s="7"/>
      <c r="B24" s="7"/>
      <c r="C24" s="7"/>
      <c r="D24" s="7"/>
      <c r="E24" s="7"/>
      <c r="F24" s="7"/>
      <c r="G24" s="7"/>
      <c r="H24" s="7"/>
      <c r="I24" s="7"/>
    </row>
    <row r="25" spans="1:9" x14ac:dyDescent="0.25">
      <c r="A25" s="7"/>
      <c r="B25" s="7"/>
      <c r="C25" s="7"/>
      <c r="D25" s="7"/>
      <c r="E25" s="7"/>
      <c r="F25" s="7"/>
      <c r="G25" s="7"/>
      <c r="H25" s="7"/>
      <c r="I25" s="7"/>
    </row>
    <row r="26" spans="1:9" x14ac:dyDescent="0.25">
      <c r="A26" s="7"/>
      <c r="H26" s="7"/>
      <c r="I26" s="7"/>
    </row>
  </sheetData>
  <mergeCells count="2">
    <mergeCell ref="B4:G4"/>
    <mergeCell ref="B3:G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3551C1-084F-4242-ADF7-57DA6444C1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2022-11-18T16:07:47Z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