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9C8DD1DB-706B-4137-AA7B-71E8F63D9EEF}"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Plan-Template'!$A$15:$AZ$25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M9" i="12" l="1"/>
  <c r="N25" i="12"/>
  <c r="F8" i="10" s="1"/>
  <c r="M2" i="10" s="1"/>
  <c r="O25" i="12"/>
  <c r="P25" i="12"/>
  <c r="Q25" i="12"/>
  <c r="R25" i="12"/>
  <c r="S25" i="12"/>
  <c r="T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L25" i="12"/>
  <c r="F5" i="10" s="1"/>
  <c r="F9" i="10"/>
  <c r="M3" i="10" s="1"/>
  <c r="M24" i="12" l="1"/>
  <c r="M20" i="12"/>
  <c r="M17" i="12"/>
  <c r="V17" i="12" s="1"/>
  <c r="M21" i="12"/>
  <c r="V21" i="12" s="1"/>
  <c r="M16" i="12"/>
  <c r="M22" i="12"/>
  <c r="V22" i="12" s="1"/>
  <c r="M18" i="12"/>
  <c r="F6" i="10"/>
  <c r="U24" i="12" l="1"/>
  <c r="V24" i="12"/>
  <c r="V16" i="12"/>
  <c r="M25" i="12"/>
  <c r="U16" i="12"/>
  <c r="U22" i="12"/>
  <c r="U21" i="12"/>
  <c r="U17" i="12"/>
  <c r="V18" i="12"/>
  <c r="U18" i="12"/>
  <c r="V20" i="12"/>
  <c r="U20" i="12"/>
  <c r="M10" i="12" l="1"/>
  <c r="U25" i="12"/>
  <c r="I9" i="10" s="1"/>
  <c r="M5" i="10" s="1"/>
  <c r="V25" i="12"/>
  <c r="I10" i="10" s="1"/>
  <c r="M6" i="10" s="1"/>
</calcChain>
</file>

<file path=xl/sharedStrings.xml><?xml version="1.0" encoding="utf-8"?>
<sst xmlns="http://schemas.openxmlformats.org/spreadsheetml/2006/main" count="166" uniqueCount="146">
  <si>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</si>
  <si>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</si>
  <si>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</si>
  <si>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</si>
  <si>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</si>
  <si>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</si>
  <si>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</si>
  <si>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</si>
  <si>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</si>
  <si>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</si>
  <si>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</si>
  <si>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</si>
  <si>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</si>
  <si>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</si>
  <si>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</si>
  <si>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</si>
  <si>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</si>
  <si>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</si>
  <si>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</si>
  <si>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</si>
  <si>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</si>
  <si>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</si>
  <si>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</si>
  <si>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</si>
  <si>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</si>
  <si>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</si>
  <si>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</si>
  <si>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</si>
  <si>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</si>
  <si>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</si>
  <si>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</si>
  <si>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</si>
  <si>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</si>
  <si>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</si>
  <si>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</si>
  <si>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</si>
  <si>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</si>
  <si>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</si>
  <si>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</si>
  <si>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</si>
  <si>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</si>
  <si>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</si>
  <si>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</si>
  <si>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</si>
  <si>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</si>
  <si>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</si>
  <si>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</si>
  <si>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</si>
  <si>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</si>
  <si>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</si>
  <si>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</si>
  <si>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</si>
  <si>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</si>
  <si>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</si>
  <si>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</si>
  <si>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</si>
  <si>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</si>
  <si>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</si>
  <si>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</si>
  <si>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</si>
  <si>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</si>
  <si>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</si>
  <si>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</si>
  <si>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</si>
  <si>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</si>
  <si>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</si>
  <si>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</si>
  <si>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</si>
  <si>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</si>
  <si>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</si>
  <si>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</si>
  <si>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</si>
  <si>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</si>
  <si>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</si>
  <si>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</si>
  <si>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</si>
  <si>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</si>
  <si>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</si>
  <si>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</si>
  <si>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</si>
  <si>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</si>
  <si>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</si>
  <si>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</si>
  <si>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</si>
  <si>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</si>
  <si>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</si>
  <si>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</si>
  <si>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</si>
  <si>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</si>
  <si>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</si>
  <si>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</si>
  <si>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</si>
  <si>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</si>
  <si>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</si>
  <si>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</si>
  <si>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</si>
  <si>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</si>
  <si>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</si>
  <si>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</si>
  <si>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</si>
  <si>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</si>
  <si>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</si>
  <si>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</si>
  <si>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</si>
  <si>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</si>
  <si>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</si>
  <si>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</si>
  <si>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</si>
  <si>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</si>
  <si>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</si>
  <si>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</si>
  <si>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</si>
  <si>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</si>
  <si>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</si>
  <si>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</si>
  <si>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</si>
  <si>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</si>
  <si>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</si>
  <si>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</si>
  <si>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</si>
  <si>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</si>
  <si>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</si>
  <si>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</si>
  <si>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</si>
  <si>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</si>
  <si>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</si>
  <si>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</si>
  <si>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</si>
  <si>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</si>
  <si>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</si>
  <si>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</si>
  <si>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</si>
  <si>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</si>
  <si>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</si>
  <si>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</si>
  <si>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</si>
  <si>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</si>
  <si>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</si>
  <si>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</si>
  <si>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</si>
  <si>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x</t>
  </si>
  <si>
    <t>APACS (30 CREDITS)  WEDNESDAY</t>
  </si>
  <si>
    <t>NMP (30 CREDITS)</t>
  </si>
  <si>
    <t>PLANNING AND EVALUATING SERVICE IMPROVEMENT (30 CREDITS)</t>
  </si>
  <si>
    <t>Advanced Chest</t>
  </si>
  <si>
    <t>MAUP (30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</si>
</sst>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
      <b/>
      <sz val="11"/>
      <color theme="1"/>
      <name val="Calibri"/>
      <family val="2"/>
      <scheme val="minor"/>
    </font>
  </fonts>
  <fills count="2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
      <patternFill patternType="solid">
        <fgColor rgb="FF00B050"/>
        <bgColor indexed="64"/>
      </patternFill>
    </fill>
    <fill>
      <patternFill patternType="solid">
        <fgColor rgb="FFFFC000"/>
        <bgColor indexed="64"/>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67">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9" fillId="15"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3" borderId="53" xfId="0" applyFill="1" applyBorder="1" applyAlignment="1">
      <alignment horizontal="left" vertical="center" wrapText="1" indent="1"/>
    </xf>
    <xf numFmtId="0" fontId="0" fillId="13" borderId="54" xfId="0" applyFill="1" applyBorder="1" applyAlignment="1">
      <alignment horizontal="center" vertical="center" wrapText="1"/>
    </xf>
    <xf numFmtId="0" fontId="0" fillId="13" borderId="54" xfId="0" applyFill="1" applyBorder="1" applyAlignment="1">
      <alignment horizontal="left" vertical="center" wrapText="1" indent="1"/>
    </xf>
    <xf numFmtId="0" fontId="0" fillId="13"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0" fontId="12" fillId="5" borderId="3" xfId="0" applyFont="1" applyFill="1" applyBorder="1" applyAlignment="1">
      <alignment horizontal="center" vertical="center" wrapText="1"/>
    </xf>
    <xf numFmtId="0" fontId="8" fillId="7" borderId="18" xfId="0" applyFont="1" applyFill="1" applyBorder="1" applyAlignment="1">
      <alignment horizontal="left" vertical="center" wrapText="1" indent="1"/>
    </xf>
    <xf numFmtId="0" fontId="8" fillId="8" borderId="40" xfId="0" applyFont="1" applyFill="1" applyBorder="1" applyAlignment="1">
      <alignment horizontal="left" vertical="center" wrapText="1" indent="1"/>
    </xf>
    <xf numFmtId="0" fontId="9" fillId="6" borderId="18" xfId="0" applyFont="1" applyFill="1" applyBorder="1" applyAlignment="1">
      <alignment horizontal="left" vertical="center" wrapText="1" indent="1"/>
    </xf>
    <xf numFmtId="0" fontId="0" fillId="5" borderId="18" xfId="0" applyFill="1" applyBorder="1" applyAlignment="1">
      <alignment horizontal="left" vertical="center" wrapText="1" indent="1"/>
    </xf>
    <xf numFmtId="0" fontId="8" fillId="7" borderId="0" xfId="0" applyFont="1" applyFill="1" applyBorder="1" applyAlignment="1">
      <alignment vertical="center" wrapText="1"/>
    </xf>
    <xf numFmtId="0" fontId="8" fillId="8" borderId="0" xfId="0" applyFont="1" applyFill="1" applyBorder="1" applyAlignment="1">
      <alignment vertical="center" wrapText="1"/>
    </xf>
    <xf numFmtId="0" fontId="33" fillId="25" borderId="38" xfId="0" applyFont="1" applyFill="1" applyBorder="1" applyAlignment="1">
      <alignment horizontal="center" vertical="center" wrapText="1"/>
    </xf>
    <xf numFmtId="0" fontId="33" fillId="26" borderId="38" xfId="0" applyFont="1" applyFill="1" applyBorder="1" applyAlignment="1">
      <alignment horizontal="center" vertical="center" wrapText="1"/>
    </xf>
    <xf numFmtId="0" fontId="33" fillId="0" borderId="38" xfId="0" applyFont="1" applyBorder="1" applyAlignment="1">
      <alignment horizontal="center" vertical="center" wrapText="1"/>
    </xf>
    <xf numFmtId="0" fontId="0" fillId="0" borderId="38" xfId="0" applyBorder="1" applyAlignment="1">
      <alignment horizontal="center"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9" xfId="0" applyFont="1" applyFill="1" applyBorder="1" applyAlignment="1">
      <alignment horizontal="center" wrapText="1"/>
    </xf>
    <xf numFmtId="0" fontId="30" fillId="23" borderId="60"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2" fillId="13" borderId="49"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0" fontId="2" fillId="13" borderId="49"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318.44</c:v>
                </c:pt>
                <c:pt idx="4">
                  <c:v>318.44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1674669</xdr:colOff>
      <xdr:row>12</xdr:row>
      <xdr:rowOff>2514890</xdr:rowOff>
    </xdr:from>
    <xdr:to>
      <xdr:col>24</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6</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Z50"/>
  <sheetViews>
    <sheetView tabSelected="1" zoomScale="55" zoomScaleNormal="55" workbookViewId="0">
      <selection activeCell="E3" sqref="E3"/>
    </sheetView>
  </sheetViews>
  <sheetFormatPr defaultRowHeight="15" x14ac:dyDescent="0.25"/>
  <cols>
    <col min="2" max="2" width="4.85546875" customWidth="1"/>
    <col min="3" max="5" width="48.42578125" customWidth="1"/>
    <col min="6" max="6" width="11.5703125" customWidth="1"/>
    <col min="7" max="8" width="13.5703125" customWidth="1"/>
    <col min="9" max="10" width="13.85546875" customWidth="1"/>
    <col min="11" max="11" width="15" customWidth="1"/>
    <col min="12" max="12" width="11.42578125" customWidth="1"/>
    <col min="13" max="13" width="10.85546875" customWidth="1"/>
    <col min="14" max="19" width="7.42578125" customWidth="1"/>
    <col min="20" max="22" width="9.28515625" customWidth="1"/>
    <col min="23" max="25" width="41.42578125" customWidth="1"/>
    <col min="26" max="26" width="11.5703125" style="2" customWidth="1"/>
    <col min="27" max="27" width="9.5703125" style="2" customWidth="1"/>
    <col min="28" max="28" width="11.42578125" style="2" customWidth="1"/>
    <col min="29" max="29" width="9.85546875" style="2" customWidth="1"/>
    <col min="30" max="30" width="10.7109375" style="2" customWidth="1"/>
    <col min="31" max="31" width="9.85546875" style="2" customWidth="1"/>
    <col min="32" max="33" width="13.5703125" style="2" customWidth="1"/>
    <col min="34" max="34" width="11.5703125" style="2" customWidth="1"/>
    <col min="35" max="35" width="9.5703125" style="2" customWidth="1"/>
    <col min="36" max="36" width="11.42578125" style="2" customWidth="1"/>
    <col min="37" max="37" width="14.85546875" style="2" bestFit="1" customWidth="1"/>
    <col min="38" max="38" width="12.5703125" style="2" bestFit="1" customWidth="1"/>
    <col min="39" max="39" width="14" style="2" customWidth="1"/>
    <col min="40" max="41" width="12.28515625" style="2" customWidth="1"/>
    <col min="42" max="43" width="10.7109375" style="2" customWidth="1"/>
    <col min="44" max="44" width="7.85546875" style="2" customWidth="1"/>
    <col min="45" max="46" width="12.5703125" style="2" bestFit="1" customWidth="1"/>
    <col min="47" max="47" width="7.85546875" style="2" bestFit="1" customWidth="1"/>
    <col min="48" max="48" width="12" style="2" bestFit="1" customWidth="1"/>
    <col min="49" max="49" width="12.5703125" style="2" bestFit="1" customWidth="1"/>
    <col min="50" max="50" width="7.85546875" style="2" customWidth="1"/>
    <col min="16382" max="16384" width="9.140625" bestFit="1" customWidth="1"/>
  </cols>
  <sheetData>
    <row r="1" spans="1:52" ht="15.95" customHeight="1" x14ac:dyDescent="0.25">
      <c r="A1" s="3"/>
      <c r="B1" s="3"/>
      <c r="C1" s="3"/>
      <c r="D1" s="3"/>
      <c r="E1" s="3"/>
      <c r="F1" s="3"/>
      <c r="G1" s="3"/>
      <c r="H1" s="3"/>
      <c r="I1" s="3"/>
      <c r="J1" s="3"/>
      <c r="K1" s="3"/>
      <c r="L1" s="3"/>
      <c r="M1" s="3"/>
      <c r="N1" s="3"/>
      <c r="O1" s="3"/>
      <c r="P1" s="3"/>
      <c r="Q1" s="3"/>
      <c r="R1" s="3"/>
      <c r="S1" s="3"/>
      <c r="T1" s="3"/>
      <c r="U1" s="3"/>
      <c r="V1" s="3"/>
      <c r="W1" s="3"/>
      <c r="X1" s="3"/>
      <c r="Y1" s="3"/>
      <c r="Z1" s="4"/>
      <c r="AA1" s="4"/>
      <c r="AB1" s="4"/>
      <c r="AC1" s="4"/>
      <c r="AD1" s="4"/>
      <c r="AE1" s="4"/>
      <c r="AF1" s="4"/>
      <c r="AG1" s="4"/>
      <c r="AH1" s="4"/>
      <c r="AI1" s="4"/>
      <c r="AJ1" s="4"/>
      <c r="AK1" s="4"/>
      <c r="AL1" s="4"/>
      <c r="AM1" s="4"/>
      <c r="AN1" s="4"/>
      <c r="AO1" s="4"/>
      <c r="AP1" s="4"/>
      <c r="AQ1" s="4"/>
      <c r="AR1" s="4"/>
      <c r="AS1" s="4"/>
      <c r="AT1" s="4"/>
      <c r="AU1" s="4"/>
      <c r="AV1" s="4"/>
      <c r="AW1" s="4"/>
      <c r="AX1" s="4"/>
      <c r="AY1" s="3"/>
      <c r="AZ1" s="3"/>
    </row>
    <row r="2" spans="1:52" s="1" customFormat="1" ht="25.5" customHeight="1" x14ac:dyDescent="0.35">
      <c r="A2" s="5"/>
      <c r="B2" s="5"/>
      <c r="C2" s="12" t="s">
        <v>0</v>
      </c>
      <c r="D2" s="12"/>
      <c r="E2" s="12"/>
      <c r="F2" s="82" t="s">
        <v>1</v>
      </c>
      <c r="G2" s="12"/>
      <c r="H2" s="12"/>
      <c r="I2" s="12"/>
      <c r="J2" s="12"/>
      <c r="K2" s="12"/>
      <c r="L2" s="12"/>
      <c r="M2" s="148" t="s">
        <v>2</v>
      </c>
      <c r="N2" s="149"/>
      <c r="O2" s="149"/>
      <c r="P2" s="149"/>
      <c r="Q2" s="149"/>
      <c r="R2" s="149"/>
      <c r="S2" s="149"/>
      <c r="T2" s="149"/>
      <c r="U2" s="149"/>
      <c r="V2" s="149"/>
      <c r="W2" s="149"/>
      <c r="X2" s="149"/>
      <c r="Y2" s="149"/>
      <c r="Z2" s="149"/>
      <c r="AA2" s="149"/>
      <c r="AB2" s="149"/>
      <c r="AC2" s="149"/>
      <c r="AD2" s="149"/>
      <c r="AE2" s="149"/>
      <c r="AF2" s="5"/>
      <c r="AG2" s="5"/>
      <c r="AH2" s="5"/>
      <c r="AI2" s="5"/>
      <c r="AJ2" s="5"/>
      <c r="AK2" s="5"/>
      <c r="AL2" s="5"/>
      <c r="AM2" s="5"/>
      <c r="AN2" s="5"/>
      <c r="AO2" s="5"/>
      <c r="AP2" s="5"/>
      <c r="AQ2" s="5"/>
      <c r="AR2" s="5"/>
      <c r="AS2" s="5"/>
      <c r="AT2" s="5"/>
      <c r="AU2" s="5"/>
      <c r="AV2" s="5"/>
      <c r="AW2" s="5"/>
      <c r="AX2" s="5"/>
      <c r="AY2" s="5"/>
      <c r="AZ2" s="5"/>
    </row>
    <row r="3" spans="1:52" s="1" customFormat="1" ht="25.5" customHeight="1" x14ac:dyDescent="0.3">
      <c r="A3" s="5"/>
      <c r="B3" s="5"/>
      <c r="C3" s="13"/>
      <c r="D3" s="13"/>
      <c r="E3" s="13"/>
      <c r="F3" s="13"/>
      <c r="G3" s="13"/>
      <c r="H3" s="13"/>
      <c r="I3" s="13"/>
      <c r="J3" s="13"/>
      <c r="K3" s="13"/>
      <c r="L3" s="13"/>
      <c r="M3" s="148" t="s">
        <v>3</v>
      </c>
      <c r="N3" s="149"/>
      <c r="O3" s="149"/>
      <c r="P3" s="149"/>
      <c r="Q3" s="149"/>
      <c r="R3" s="149"/>
      <c r="S3" s="149"/>
      <c r="T3" s="149"/>
      <c r="U3" s="149"/>
      <c r="V3" s="149"/>
      <c r="W3" s="149"/>
      <c r="X3" s="149"/>
      <c r="Y3" s="149"/>
      <c r="Z3" s="149"/>
      <c r="AA3" s="149"/>
      <c r="AB3" s="149"/>
      <c r="AC3" s="149"/>
      <c r="AD3" s="149"/>
      <c r="AE3" s="149"/>
      <c r="AF3" s="5"/>
      <c r="AG3" s="5"/>
      <c r="AH3" s="5"/>
      <c r="AI3" s="5"/>
      <c r="AJ3" s="5"/>
      <c r="AK3" s="5"/>
      <c r="AL3" s="5"/>
      <c r="AM3" s="5"/>
      <c r="AN3" s="5"/>
      <c r="AO3" s="5"/>
      <c r="AP3" s="5"/>
      <c r="AQ3" s="5"/>
      <c r="AR3" s="5"/>
      <c r="AS3" s="5"/>
      <c r="AT3" s="5"/>
      <c r="AU3" s="5"/>
      <c r="AV3" s="5"/>
      <c r="AW3" s="5"/>
      <c r="AX3" s="5"/>
      <c r="AY3" s="5"/>
      <c r="AZ3" s="5"/>
    </row>
    <row r="4" spans="1:52" s="1" customFormat="1" ht="25.5" customHeight="1" x14ac:dyDescent="0.3">
      <c r="A4" s="5"/>
      <c r="B4" s="5"/>
      <c r="C4" s="12" t="s">
        <v>4</v>
      </c>
      <c r="D4" s="12"/>
      <c r="E4" s="12"/>
      <c r="F4" s="13"/>
      <c r="G4" s="13"/>
      <c r="H4" s="13"/>
      <c r="I4" s="13"/>
      <c r="J4" s="13"/>
      <c r="K4" s="13"/>
      <c r="L4" s="13"/>
      <c r="M4" s="14">
        <v>7</v>
      </c>
      <c r="N4" s="14"/>
      <c r="O4" s="14"/>
      <c r="P4" s="14"/>
      <c r="Q4" s="14"/>
      <c r="R4" s="14"/>
      <c r="S4" s="14"/>
      <c r="T4" s="14"/>
      <c r="U4" s="14"/>
      <c r="V4" s="14"/>
      <c r="W4" s="14"/>
      <c r="X4" s="14"/>
      <c r="Y4" s="14"/>
      <c r="Z4" s="14"/>
      <c r="AA4" s="14"/>
      <c r="AB4" s="14"/>
      <c r="AC4" s="14"/>
      <c r="AD4" s="14"/>
      <c r="AE4" s="14"/>
      <c r="AF4" s="5"/>
      <c r="AG4" s="5"/>
      <c r="AH4" s="5"/>
      <c r="AI4" s="5"/>
      <c r="AJ4" s="5"/>
      <c r="AK4" s="5"/>
      <c r="AL4" s="5"/>
      <c r="AM4" s="5"/>
      <c r="AN4" s="5"/>
      <c r="AO4" s="5"/>
      <c r="AP4" s="5"/>
      <c r="AQ4" s="5"/>
      <c r="AR4" s="5"/>
      <c r="AS4" s="5"/>
      <c r="AT4" s="5"/>
      <c r="AU4" s="5"/>
      <c r="AV4" s="5"/>
      <c r="AW4" s="5"/>
      <c r="AX4" s="5"/>
      <c r="AY4" s="5"/>
      <c r="AZ4" s="5"/>
    </row>
    <row r="5" spans="1:52" ht="25.5" customHeight="1" x14ac:dyDescent="0.3">
      <c r="A5" s="3"/>
      <c r="B5" s="3"/>
      <c r="C5" s="13"/>
      <c r="D5" s="13"/>
      <c r="E5" s="13"/>
      <c r="F5" s="13"/>
      <c r="G5" s="13"/>
      <c r="H5" s="13"/>
      <c r="I5" s="13"/>
      <c r="J5" s="13"/>
      <c r="K5" s="13"/>
      <c r="L5" s="13"/>
      <c r="M5" s="14"/>
      <c r="N5" s="14"/>
      <c r="O5" s="14"/>
      <c r="P5" s="14"/>
      <c r="Q5" s="14"/>
      <c r="R5" s="14"/>
      <c r="S5" s="14"/>
      <c r="T5" s="14"/>
      <c r="U5" s="14"/>
      <c r="V5" s="14"/>
      <c r="W5" s="14"/>
      <c r="X5" s="14"/>
      <c r="Y5" s="14"/>
      <c r="Z5" s="14"/>
      <c r="AA5" s="14"/>
      <c r="AB5" s="14"/>
      <c r="AC5" s="14"/>
      <c r="AD5" s="14"/>
      <c r="AE5" s="14"/>
      <c r="AF5" s="4"/>
      <c r="AG5" s="150" t="s">
        <v>5</v>
      </c>
      <c r="AH5" s="151"/>
      <c r="AI5" s="151"/>
      <c r="AJ5" s="151"/>
      <c r="AK5" s="151"/>
      <c r="AL5" s="151"/>
      <c r="AM5" s="151"/>
      <c r="AN5" s="151"/>
      <c r="AO5" s="151"/>
      <c r="AP5" s="151"/>
      <c r="AQ5" s="4"/>
      <c r="AR5" s="4"/>
      <c r="AS5" s="4"/>
      <c r="AT5" s="4"/>
      <c r="AU5" s="4"/>
      <c r="AV5" s="4"/>
      <c r="AW5" s="4"/>
      <c r="AX5" s="4"/>
      <c r="AY5" s="3"/>
      <c r="AZ5" s="3"/>
    </row>
    <row r="6" spans="1:52" ht="25.5" customHeight="1" x14ac:dyDescent="0.3">
      <c r="A6" s="3"/>
      <c r="B6" s="3"/>
      <c r="C6" s="12" t="s">
        <v>6</v>
      </c>
      <c r="D6" s="12"/>
      <c r="E6" s="12"/>
      <c r="F6" s="12"/>
      <c r="G6" s="12"/>
      <c r="H6" s="12"/>
      <c r="I6" s="12"/>
      <c r="J6" s="12"/>
      <c r="K6" s="12"/>
      <c r="L6" s="12"/>
      <c r="M6" s="152" t="s">
        <v>7</v>
      </c>
      <c r="N6" s="152"/>
      <c r="O6" s="152"/>
      <c r="P6" s="152"/>
      <c r="Q6" s="152"/>
      <c r="R6" s="152"/>
      <c r="S6" s="152"/>
      <c r="T6" s="152"/>
      <c r="U6" s="152"/>
      <c r="V6" s="152"/>
      <c r="W6" s="152"/>
      <c r="X6" s="152"/>
      <c r="Y6" s="152"/>
      <c r="Z6" s="152"/>
      <c r="AA6" s="152"/>
      <c r="AB6" s="152"/>
      <c r="AC6" s="152"/>
      <c r="AD6" s="152"/>
      <c r="AE6" s="152"/>
      <c r="AF6" s="4"/>
      <c r="AG6" s="153" t="s">
        <v>8</v>
      </c>
      <c r="AH6" s="154"/>
      <c r="AI6" s="154"/>
      <c r="AJ6" s="154"/>
      <c r="AK6" s="154"/>
      <c r="AL6" s="154"/>
      <c r="AM6" s="154"/>
      <c r="AN6" s="154"/>
      <c r="AO6" s="154"/>
      <c r="AP6" s="154"/>
      <c r="AQ6" s="4"/>
      <c r="AR6" s="4"/>
      <c r="AS6" s="4"/>
      <c r="AT6" s="4"/>
      <c r="AU6" s="4"/>
      <c r="AV6" s="4"/>
      <c r="AW6" s="4"/>
      <c r="AX6" s="4"/>
      <c r="AY6" s="3"/>
      <c r="AZ6" s="3"/>
    </row>
    <row r="7" spans="1:52" ht="25.5" customHeight="1" x14ac:dyDescent="0.3">
      <c r="A7" s="3"/>
      <c r="B7" s="3"/>
      <c r="C7" s="13"/>
      <c r="D7" s="13"/>
      <c r="E7" s="13"/>
      <c r="F7" s="13"/>
      <c r="G7" s="13"/>
      <c r="H7" s="13"/>
      <c r="I7" s="13"/>
      <c r="J7" s="13"/>
      <c r="K7" s="13"/>
      <c r="L7" s="13"/>
      <c r="M7" s="14"/>
      <c r="N7" s="14"/>
      <c r="O7" s="14"/>
      <c r="P7" s="14"/>
      <c r="Q7" s="14"/>
      <c r="R7" s="14"/>
      <c r="S7" s="14"/>
      <c r="T7" s="14"/>
      <c r="U7" s="14"/>
      <c r="V7" s="14"/>
      <c r="W7" s="14"/>
      <c r="X7" s="14"/>
      <c r="Y7" s="14"/>
      <c r="Z7" s="14"/>
      <c r="AA7" s="14"/>
      <c r="AB7" s="14"/>
      <c r="AC7" s="14"/>
      <c r="AD7" s="14"/>
      <c r="AE7" s="14"/>
      <c r="AF7" s="4"/>
      <c r="AG7" s="141" t="s">
        <v>9</v>
      </c>
      <c r="AH7" s="142"/>
      <c r="AI7" s="142"/>
      <c r="AJ7" s="142"/>
      <c r="AK7" s="142"/>
      <c r="AL7" s="142"/>
      <c r="AM7" s="142"/>
      <c r="AN7" s="142"/>
      <c r="AO7" s="142"/>
      <c r="AP7" s="142"/>
      <c r="AQ7" s="4"/>
      <c r="AR7" s="4"/>
      <c r="AS7" s="4"/>
      <c r="AT7" s="4"/>
      <c r="AU7" s="4"/>
      <c r="AV7" s="4"/>
      <c r="AW7" s="4"/>
      <c r="AX7" s="4"/>
      <c r="AY7" s="3"/>
      <c r="AZ7" s="3"/>
    </row>
    <row r="8" spans="1:52" ht="25.5" customHeight="1" x14ac:dyDescent="0.3">
      <c r="A8" s="3"/>
      <c r="B8" s="3"/>
      <c r="C8" s="13" t="s">
        <v>10</v>
      </c>
      <c r="D8" s="13"/>
      <c r="E8" s="13"/>
      <c r="F8" s="13"/>
      <c r="G8" s="13"/>
      <c r="H8" s="13"/>
      <c r="I8" s="13"/>
      <c r="J8" s="13"/>
      <c r="K8" s="83"/>
      <c r="L8" s="81" t="s">
        <v>11</v>
      </c>
      <c r="M8" s="118">
        <v>32</v>
      </c>
      <c r="N8" s="32" t="s">
        <v>12</v>
      </c>
      <c r="O8" s="14"/>
      <c r="P8" s="14"/>
      <c r="Q8" s="14"/>
      <c r="R8" s="14"/>
      <c r="S8" s="14"/>
      <c r="T8" s="14"/>
      <c r="U8" s="14"/>
      <c r="V8" s="14"/>
      <c r="W8" s="14"/>
      <c r="X8" s="14"/>
      <c r="Y8" s="14"/>
      <c r="Z8" s="14"/>
      <c r="AA8" s="14"/>
      <c r="AB8" s="14"/>
      <c r="AC8" s="14"/>
      <c r="AD8" s="14"/>
      <c r="AE8" s="14"/>
      <c r="AF8" s="14"/>
      <c r="AG8" s="146" t="s">
        <v>13</v>
      </c>
      <c r="AH8" s="147"/>
      <c r="AI8" s="147"/>
      <c r="AJ8" s="147"/>
      <c r="AK8" s="147"/>
      <c r="AL8" s="147"/>
      <c r="AM8" s="147"/>
      <c r="AN8" s="147"/>
      <c r="AO8" s="147"/>
      <c r="AP8" s="147"/>
      <c r="AQ8" s="14"/>
      <c r="AR8" s="14"/>
      <c r="AS8" s="14"/>
      <c r="AT8" s="4"/>
      <c r="AU8" s="4"/>
      <c r="AV8" s="4"/>
      <c r="AW8" s="4"/>
      <c r="AX8" s="4"/>
      <c r="AY8" s="3"/>
      <c r="AZ8" s="3"/>
    </row>
    <row r="9" spans="1:52" ht="25.5" customHeight="1" x14ac:dyDescent="0.3">
      <c r="A9" s="3"/>
      <c r="B9" s="3"/>
      <c r="C9" s="13" t="s">
        <v>14</v>
      </c>
      <c r="D9" s="13"/>
      <c r="E9" s="13"/>
      <c r="F9" s="13"/>
      <c r="G9" s="13"/>
      <c r="H9" s="13"/>
      <c r="I9" s="13"/>
      <c r="J9" s="13"/>
      <c r="K9" s="13"/>
      <c r="L9" s="13"/>
      <c r="M9" s="31">
        <f>46.4*6*M8/12</f>
        <v>742.4</v>
      </c>
      <c r="N9" s="13"/>
      <c r="O9" s="26"/>
      <c r="P9" s="26"/>
      <c r="Q9" s="26"/>
      <c r="R9" s="26"/>
      <c r="S9" s="26"/>
      <c r="T9" s="26"/>
      <c r="U9" s="26"/>
      <c r="V9" s="26"/>
      <c r="W9" s="26"/>
      <c r="X9" s="26"/>
      <c r="Y9" s="26"/>
      <c r="Z9" s="26"/>
      <c r="AA9" s="26"/>
      <c r="AB9" s="26"/>
      <c r="AC9" s="26"/>
      <c r="AD9" s="26"/>
      <c r="AE9" s="26"/>
      <c r="AF9" s="4"/>
      <c r="AG9" s="4"/>
      <c r="AH9" s="4"/>
      <c r="AI9" s="4"/>
      <c r="AJ9" s="4"/>
      <c r="AK9" s="4"/>
      <c r="AL9" s="4"/>
      <c r="AM9" s="4"/>
      <c r="AN9" s="4"/>
      <c r="AO9" s="4"/>
      <c r="AP9" s="4"/>
      <c r="AQ9" s="4"/>
      <c r="AR9" s="4"/>
      <c r="AS9" s="4"/>
      <c r="AT9" s="4"/>
      <c r="AU9" s="4"/>
      <c r="AV9" s="4"/>
      <c r="AW9" s="4"/>
      <c r="AX9" s="4"/>
      <c r="AY9" s="3"/>
      <c r="AZ9" s="3"/>
    </row>
    <row r="10" spans="1:52" ht="25.5" customHeight="1" x14ac:dyDescent="0.3">
      <c r="A10" s="3"/>
      <c r="B10" s="3"/>
      <c r="C10" s="13" t="s">
        <v>15</v>
      </c>
      <c r="D10" s="13"/>
      <c r="E10" s="13"/>
      <c r="F10" s="13"/>
      <c r="G10" s="13"/>
      <c r="H10" s="13"/>
      <c r="I10" s="13"/>
      <c r="J10" s="13"/>
      <c r="K10" s="13"/>
      <c r="L10" s="13"/>
      <c r="M10" s="135">
        <f>SUM(N16:V24)-M$17</f>
        <v>890.88000000000011</v>
      </c>
      <c r="N10" s="32" t="s">
        <v>16</v>
      </c>
      <c r="O10" s="26"/>
      <c r="P10" s="26"/>
      <c r="Q10" s="26"/>
      <c r="R10" s="26"/>
      <c r="S10" s="26"/>
      <c r="T10" s="26"/>
      <c r="U10" s="26"/>
      <c r="V10" s="26"/>
      <c r="W10" s="26"/>
      <c r="X10" s="26"/>
      <c r="Y10" s="26"/>
      <c r="AA10" s="26"/>
      <c r="AB10" s="26"/>
      <c r="AC10" s="26"/>
      <c r="AD10" s="26"/>
      <c r="AE10" s="26"/>
      <c r="AF10" s="4"/>
      <c r="AG10" s="4"/>
      <c r="AH10" s="4"/>
      <c r="AI10" s="4"/>
      <c r="AJ10" s="4"/>
      <c r="AK10" s="4"/>
      <c r="AL10" s="4"/>
      <c r="AM10" s="4"/>
      <c r="AN10" s="4"/>
      <c r="AO10" s="4"/>
      <c r="AP10" s="4"/>
      <c r="AQ10" s="4"/>
      <c r="AR10" s="4"/>
      <c r="AS10" s="4"/>
      <c r="AT10" s="4"/>
      <c r="AU10" s="4"/>
      <c r="AV10" s="4"/>
      <c r="AW10" s="4"/>
      <c r="AX10" s="4"/>
      <c r="AY10" s="3"/>
      <c r="AZ10" s="3"/>
    </row>
    <row r="11" spans="1:52" ht="4.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3"/>
      <c r="AZ11" s="3"/>
    </row>
    <row r="12" spans="1:52" ht="44.45" customHeight="1" x14ac:dyDescent="0.3">
      <c r="A12" s="3"/>
      <c r="B12" s="3"/>
      <c r="C12" s="12" t="s">
        <v>17</v>
      </c>
      <c r="D12" s="12"/>
      <c r="E12" s="12"/>
      <c r="F12" s="3"/>
      <c r="G12" s="3"/>
      <c r="H12" s="3"/>
      <c r="I12" s="3"/>
      <c r="J12" s="3"/>
      <c r="K12" s="3"/>
      <c r="L12" s="3"/>
      <c r="M12" s="3"/>
      <c r="N12" s="3"/>
      <c r="O12" s="3"/>
      <c r="P12" s="3"/>
      <c r="Q12" s="3"/>
      <c r="R12" s="3"/>
      <c r="S12" s="3"/>
      <c r="T12" s="3"/>
      <c r="U12" s="3"/>
      <c r="V12" s="3"/>
      <c r="W12" s="3"/>
      <c r="X12" s="3"/>
      <c r="Y12" s="3"/>
      <c r="Z12" s="63" t="s">
        <v>18</v>
      </c>
      <c r="AA12" s="64"/>
      <c r="AB12" s="64"/>
      <c r="AC12" s="64"/>
      <c r="AD12" s="64"/>
      <c r="AE12" s="64"/>
      <c r="AF12" s="64"/>
      <c r="AG12" s="64"/>
      <c r="AH12" s="64"/>
      <c r="AI12" s="65"/>
      <c r="AJ12" s="63" t="s">
        <v>19</v>
      </c>
      <c r="AK12" s="64"/>
      <c r="AL12" s="64"/>
      <c r="AM12" s="64"/>
      <c r="AN12" s="64"/>
      <c r="AO12" s="64"/>
      <c r="AP12" s="64"/>
      <c r="AQ12" s="65"/>
      <c r="AR12" s="63" t="s">
        <v>20</v>
      </c>
      <c r="AS12" s="64"/>
      <c r="AT12" s="64"/>
      <c r="AU12" s="64"/>
      <c r="AV12" s="64"/>
      <c r="AW12" s="64"/>
      <c r="AX12" s="65"/>
      <c r="AY12" s="3"/>
      <c r="AZ12" s="3"/>
    </row>
    <row r="13" spans="1:52" ht="230.1" customHeight="1" x14ac:dyDescent="0.25">
      <c r="A13" s="3"/>
      <c r="B13" s="3"/>
      <c r="C13" s="143"/>
      <c r="D13" s="143"/>
      <c r="E13" s="143"/>
      <c r="F13" s="143"/>
      <c r="G13" s="143"/>
      <c r="H13" s="143"/>
      <c r="I13" s="143"/>
      <c r="J13" s="143"/>
      <c r="K13" s="143"/>
      <c r="L13" s="88"/>
      <c r="M13" s="144" t="s">
        <v>21</v>
      </c>
      <c r="N13" s="145"/>
      <c r="O13" s="145"/>
      <c r="P13" s="145"/>
      <c r="Q13" s="145"/>
      <c r="R13" s="145"/>
      <c r="S13" s="145"/>
      <c r="T13" s="145"/>
      <c r="U13" s="145"/>
      <c r="V13" s="145"/>
      <c r="W13" s="145"/>
      <c r="X13" s="145"/>
      <c r="Y13" s="3"/>
      <c r="Z13" s="23" t="s">
        <v>22</v>
      </c>
      <c r="AA13" s="23" t="s">
        <v>23</v>
      </c>
      <c r="AB13" s="23" t="s">
        <v>24</v>
      </c>
      <c r="AC13" s="23" t="s">
        <v>25</v>
      </c>
      <c r="AD13" s="23" t="s">
        <v>26</v>
      </c>
      <c r="AE13" s="23" t="s">
        <v>27</v>
      </c>
      <c r="AF13" s="23" t="s">
        <v>28</v>
      </c>
      <c r="AG13" s="23" t="s">
        <v>29</v>
      </c>
      <c r="AH13" s="23" t="s">
        <v>30</v>
      </c>
      <c r="AI13" s="23" t="s">
        <v>31</v>
      </c>
      <c r="AJ13" s="23" t="s">
        <v>32</v>
      </c>
      <c r="AK13" s="23" t="s">
        <v>33</v>
      </c>
      <c r="AL13" s="23" t="s">
        <v>34</v>
      </c>
      <c r="AM13" s="23" t="s">
        <v>35</v>
      </c>
      <c r="AN13" s="23" t="s">
        <v>36</v>
      </c>
      <c r="AO13" s="23" t="s">
        <v>37</v>
      </c>
      <c r="AP13" s="23" t="s">
        <v>38</v>
      </c>
      <c r="AQ13" s="23" t="s">
        <v>39</v>
      </c>
      <c r="AR13" s="23" t="s">
        <v>40</v>
      </c>
      <c r="AS13" s="23" t="s">
        <v>41</v>
      </c>
      <c r="AT13" s="23" t="s">
        <v>42</v>
      </c>
      <c r="AU13" s="23" t="s">
        <v>43</v>
      </c>
      <c r="AV13" s="23" t="s">
        <v>44</v>
      </c>
      <c r="AW13" s="23" t="s">
        <v>45</v>
      </c>
      <c r="AX13" s="23" t="s">
        <v>46</v>
      </c>
      <c r="AY13" s="3"/>
      <c r="AZ13" s="3"/>
    </row>
    <row r="14" spans="1:52" ht="377.45" customHeight="1" x14ac:dyDescent="0.25">
      <c r="A14" s="3"/>
      <c r="B14" s="3"/>
      <c r="C14" s="33" t="s">
        <v>47</v>
      </c>
      <c r="D14" s="124"/>
      <c r="E14" s="124"/>
      <c r="F14" s="16" t="s">
        <v>48</v>
      </c>
      <c r="G14" s="27" t="s">
        <v>49</v>
      </c>
      <c r="H14" s="27" t="s">
        <v>50</v>
      </c>
      <c r="I14" s="27" t="s">
        <v>51</v>
      </c>
      <c r="J14" s="27" t="s">
        <v>52</v>
      </c>
      <c r="K14" s="27" t="s">
        <v>53</v>
      </c>
      <c r="L14" s="29" t="s">
        <v>54</v>
      </c>
      <c r="M14" s="29" t="s">
        <v>55</v>
      </c>
      <c r="N14" s="25" t="s">
        <v>56</v>
      </c>
      <c r="O14" s="25" t="s">
        <v>57</v>
      </c>
      <c r="P14" s="25" t="s">
        <v>58</v>
      </c>
      <c r="Q14" s="25" t="s">
        <v>59</v>
      </c>
      <c r="R14" s="28" t="s">
        <v>60</v>
      </c>
      <c r="S14" s="28" t="s">
        <v>61</v>
      </c>
      <c r="T14" s="30" t="s">
        <v>62</v>
      </c>
      <c r="U14" s="30" t="s">
        <v>63</v>
      </c>
      <c r="V14" s="30" t="s">
        <v>64</v>
      </c>
      <c r="W14" s="138" t="s">
        <v>65</v>
      </c>
      <c r="X14" s="139"/>
      <c r="Y14" s="140"/>
      <c r="Z14" s="23" t="s">
        <v>66</v>
      </c>
      <c r="AA14" s="23" t="s">
        <v>67</v>
      </c>
      <c r="AB14" s="23" t="s">
        <v>68</v>
      </c>
      <c r="AC14" s="23" t="s">
        <v>69</v>
      </c>
      <c r="AD14" s="23" t="s">
        <v>70</v>
      </c>
      <c r="AE14" s="23" t="s">
        <v>71</v>
      </c>
      <c r="AF14" s="23" t="s">
        <v>72</v>
      </c>
      <c r="AG14" s="23" t="s">
        <v>73</v>
      </c>
      <c r="AH14" s="23" t="s">
        <v>74</v>
      </c>
      <c r="AI14" s="23" t="s">
        <v>75</v>
      </c>
      <c r="AJ14" s="23" t="s">
        <v>76</v>
      </c>
      <c r="AK14" s="23" t="s">
        <v>77</v>
      </c>
      <c r="AL14" s="23" t="s">
        <v>78</v>
      </c>
      <c r="AM14" s="23" t="s">
        <v>79</v>
      </c>
      <c r="AN14" s="23" t="s">
        <v>80</v>
      </c>
      <c r="AO14" s="23" t="s">
        <v>81</v>
      </c>
      <c r="AP14" s="23" t="s">
        <v>82</v>
      </c>
      <c r="AQ14" s="23" t="s">
        <v>83</v>
      </c>
      <c r="AR14" s="23" t="s">
        <v>84</v>
      </c>
      <c r="AS14" s="23" t="s">
        <v>85</v>
      </c>
      <c r="AT14" s="23" t="s">
        <v>86</v>
      </c>
      <c r="AU14" s="23" t="s">
        <v>87</v>
      </c>
      <c r="AV14" s="23" t="s">
        <v>88</v>
      </c>
      <c r="AW14" s="23" t="s">
        <v>89</v>
      </c>
      <c r="AX14" s="23" t="s">
        <v>90</v>
      </c>
      <c r="AY14" s="3"/>
      <c r="AZ14" s="3"/>
    </row>
    <row r="15" spans="1:52" ht="23.45" customHeight="1" x14ac:dyDescent="0.25">
      <c r="A15" s="3"/>
      <c r="B15" s="3"/>
      <c r="C15" s="7"/>
      <c r="D15" s="15"/>
      <c r="E15" s="15"/>
      <c r="F15" s="15"/>
      <c r="G15" s="15"/>
      <c r="H15" s="15"/>
      <c r="I15" s="15"/>
      <c r="J15" s="15"/>
      <c r="K15" s="15"/>
      <c r="L15" s="15"/>
      <c r="M15" s="8"/>
      <c r="N15" s="8"/>
      <c r="O15" s="8"/>
      <c r="P15" s="8"/>
      <c r="Q15" s="8"/>
      <c r="R15" s="8"/>
      <c r="S15" s="8"/>
      <c r="T15" s="8"/>
      <c r="U15" s="8"/>
      <c r="V15" s="8"/>
      <c r="W15" s="42" t="s">
        <v>91</v>
      </c>
      <c r="X15" s="43" t="s">
        <v>92</v>
      </c>
      <c r="Y15" s="43" t="s">
        <v>93</v>
      </c>
      <c r="Z15" s="9"/>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3"/>
      <c r="AZ15" s="3"/>
    </row>
    <row r="16" spans="1:52" ht="211.5" customHeight="1" x14ac:dyDescent="0.25">
      <c r="A16" s="3"/>
      <c r="B16" s="136" t="s">
        <v>94</v>
      </c>
      <c r="C16" s="84" t="s">
        <v>95</v>
      </c>
      <c r="D16" s="125"/>
      <c r="E16" s="125" t="s">
        <v>140</v>
      </c>
      <c r="F16" s="19">
        <v>30</v>
      </c>
      <c r="G16" s="19">
        <v>1</v>
      </c>
      <c r="H16" s="19"/>
      <c r="I16" s="19">
        <v>30</v>
      </c>
      <c r="J16" s="19"/>
      <c r="K16" s="19"/>
      <c r="L16" s="19">
        <v>0</v>
      </c>
      <c r="M16" s="89">
        <f>(($F16/150)*($M$9))-L16</f>
        <v>148.47999999999999</v>
      </c>
      <c r="N16" s="90"/>
      <c r="O16" s="90"/>
      <c r="P16" s="90"/>
      <c r="Q16" s="90">
        <v>30</v>
      </c>
      <c r="R16" s="90"/>
      <c r="S16" s="90"/>
      <c r="T16" s="90"/>
      <c r="U16" s="90">
        <f>(M16-(SUM(N16:T16)))/2</f>
        <v>59.239999999999995</v>
      </c>
      <c r="V16" s="91">
        <f>(M16-(SUM(N16:T16)))/2</f>
        <v>59.239999999999995</v>
      </c>
      <c r="W16" s="120" t="s">
        <v>96</v>
      </c>
      <c r="X16" s="121" t="s">
        <v>97</v>
      </c>
      <c r="Y16" s="122" t="s">
        <v>98</v>
      </c>
      <c r="Z16" s="66"/>
      <c r="AA16" s="67"/>
      <c r="AB16" s="67"/>
      <c r="AC16" s="67"/>
      <c r="AD16" s="66"/>
      <c r="AE16" s="67"/>
      <c r="AF16" s="67"/>
      <c r="AG16" s="67"/>
      <c r="AH16" s="67"/>
      <c r="AI16" s="67"/>
      <c r="AJ16" s="67"/>
      <c r="AK16" s="68"/>
      <c r="AL16" s="68"/>
      <c r="AM16" s="68"/>
      <c r="AN16" s="67"/>
      <c r="AO16" s="67"/>
      <c r="AP16" s="67"/>
      <c r="AQ16" s="67"/>
      <c r="AR16" s="67"/>
      <c r="AS16" s="67"/>
      <c r="AT16" s="67"/>
      <c r="AU16" s="67"/>
      <c r="AV16" s="67"/>
      <c r="AW16" s="67"/>
      <c r="AX16" s="67"/>
      <c r="AY16" s="3"/>
      <c r="AZ16" s="3"/>
    </row>
    <row r="17" spans="1:52" ht="90" x14ac:dyDescent="0.25">
      <c r="A17" s="3"/>
      <c r="B17" s="137"/>
      <c r="C17" s="85" t="s">
        <v>99</v>
      </c>
      <c r="D17" s="126"/>
      <c r="E17" s="126" t="s">
        <v>140</v>
      </c>
      <c r="F17" s="19">
        <v>20</v>
      </c>
      <c r="G17" s="19">
        <v>33</v>
      </c>
      <c r="H17" s="19"/>
      <c r="I17" s="19">
        <v>33</v>
      </c>
      <c r="J17" s="19"/>
      <c r="K17" s="19"/>
      <c r="L17" s="19">
        <v>0</v>
      </c>
      <c r="M17" s="89">
        <f>(($F17/150)*($M$9))-L17</f>
        <v>98.986666666666665</v>
      </c>
      <c r="N17" s="90"/>
      <c r="O17" s="90"/>
      <c r="P17" s="90"/>
      <c r="Q17" s="90">
        <v>30</v>
      </c>
      <c r="R17" s="90"/>
      <c r="S17" s="90"/>
      <c r="T17" s="90"/>
      <c r="U17" s="90">
        <f>(M17-(SUM(N17:T17)))/2</f>
        <v>34.493333333333332</v>
      </c>
      <c r="V17" s="91">
        <f>(M17-(SUM(N17:T17)))/2</f>
        <v>34.493333333333332</v>
      </c>
      <c r="W17" s="36" t="s">
        <v>100</v>
      </c>
      <c r="X17" s="37" t="s">
        <v>101</v>
      </c>
      <c r="Y17" s="38" t="s">
        <v>102</v>
      </c>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3"/>
      <c r="AZ17" s="3"/>
    </row>
    <row r="18" spans="1:52" ht="75" x14ac:dyDescent="0.25">
      <c r="A18" s="3"/>
      <c r="B18" s="137"/>
      <c r="C18" s="86" t="s">
        <v>103</v>
      </c>
      <c r="D18" s="133" t="s">
        <v>143</v>
      </c>
      <c r="E18" s="127" t="s">
        <v>140</v>
      </c>
      <c r="F18" s="19">
        <v>30</v>
      </c>
      <c r="G18" s="19">
        <v>25</v>
      </c>
      <c r="H18" s="19"/>
      <c r="I18" s="19">
        <v>30</v>
      </c>
      <c r="J18" s="19"/>
      <c r="K18" s="19"/>
      <c r="L18" s="19">
        <v>0</v>
      </c>
      <c r="M18" s="89">
        <f>(($F18/150)*($M$9))-L18</f>
        <v>148.47999999999999</v>
      </c>
      <c r="N18" s="90"/>
      <c r="O18" s="90"/>
      <c r="P18" s="90"/>
      <c r="Q18" s="90">
        <v>20</v>
      </c>
      <c r="R18" s="90"/>
      <c r="S18" s="90"/>
      <c r="T18" s="90"/>
      <c r="U18" s="90">
        <f>(M18-(SUM(N18:T18)))/2</f>
        <v>64.239999999999995</v>
      </c>
      <c r="V18" s="91">
        <f>(M18-(SUM(N18:T18)))/2</f>
        <v>64.239999999999995</v>
      </c>
      <c r="W18" s="36" t="s">
        <v>104</v>
      </c>
      <c r="X18" s="37" t="s">
        <v>105</v>
      </c>
      <c r="Y18" s="38" t="s">
        <v>106</v>
      </c>
      <c r="Z18" s="70"/>
      <c r="AA18" s="71"/>
      <c r="AB18" s="70"/>
      <c r="AC18" s="71"/>
      <c r="AD18" s="72"/>
      <c r="AE18" s="71"/>
      <c r="AF18" s="71"/>
      <c r="AG18" s="71"/>
      <c r="AH18" s="72"/>
      <c r="AI18" s="71"/>
      <c r="AJ18" s="72"/>
      <c r="AK18" s="70"/>
      <c r="AL18" s="70"/>
      <c r="AM18" s="70"/>
      <c r="AN18" s="70"/>
      <c r="AO18" s="70"/>
      <c r="AP18" s="70"/>
      <c r="AQ18" s="73"/>
      <c r="AR18" s="71"/>
      <c r="AS18" s="72"/>
      <c r="AT18" s="71"/>
      <c r="AU18" s="71"/>
      <c r="AV18" s="71"/>
      <c r="AW18" s="71"/>
      <c r="AX18" s="72"/>
      <c r="AY18" s="3"/>
      <c r="AZ18" s="3"/>
    </row>
    <row r="19" spans="1:52" ht="24.95" customHeight="1" x14ac:dyDescent="0.25">
      <c r="A19" s="3"/>
      <c r="B19" s="3"/>
      <c r="C19" s="87"/>
      <c r="D19" s="128"/>
      <c r="E19" s="128"/>
      <c r="F19" s="20"/>
      <c r="G19" s="20"/>
      <c r="H19" s="20"/>
      <c r="I19" s="20"/>
      <c r="J19" s="20"/>
      <c r="K19" s="20"/>
      <c r="L19" s="20"/>
      <c r="M19" s="92"/>
      <c r="N19" s="92"/>
      <c r="O19" s="92"/>
      <c r="P19" s="92"/>
      <c r="Q19" s="92"/>
      <c r="R19" s="92"/>
      <c r="S19" s="92"/>
      <c r="T19" s="92"/>
      <c r="U19" s="92"/>
      <c r="V19" s="93"/>
      <c r="W19" s="42" t="s">
        <v>91</v>
      </c>
      <c r="X19" s="43" t="s">
        <v>92</v>
      </c>
      <c r="Y19" s="43" t="s">
        <v>93</v>
      </c>
      <c r="Z19" s="35"/>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3"/>
      <c r="AZ19" s="3"/>
    </row>
    <row r="20" spans="1:52" ht="75" x14ac:dyDescent="0.25">
      <c r="A20" s="3"/>
      <c r="B20" s="136" t="s">
        <v>107</v>
      </c>
      <c r="C20" s="86" t="s">
        <v>108</v>
      </c>
      <c r="D20" s="132" t="s">
        <v>142</v>
      </c>
      <c r="E20" s="127" t="s">
        <v>140</v>
      </c>
      <c r="F20" s="19">
        <v>30</v>
      </c>
      <c r="G20" s="19">
        <v>1</v>
      </c>
      <c r="H20" s="19"/>
      <c r="I20" s="19">
        <v>5</v>
      </c>
      <c r="J20" s="19"/>
      <c r="K20" s="19"/>
      <c r="L20" s="19">
        <v>0</v>
      </c>
      <c r="M20" s="89">
        <f t="shared" ref="M20:M22" si="0">(($F20/150)*($M$9))-L20</f>
        <v>148.47999999999999</v>
      </c>
      <c r="N20" s="90">
        <v>60</v>
      </c>
      <c r="O20" s="90"/>
      <c r="P20" s="90"/>
      <c r="Q20" s="90"/>
      <c r="R20" s="90"/>
      <c r="S20" s="90"/>
      <c r="T20" s="90"/>
      <c r="U20" s="90">
        <f t="shared" ref="U20:U22" si="1">(M20-(SUM(N20:T20)))/2</f>
        <v>44.239999999999995</v>
      </c>
      <c r="V20" s="91">
        <f t="shared" ref="V20:V22" si="2">(M20-(SUM(N20:T20)))/2</f>
        <v>44.239999999999995</v>
      </c>
      <c r="W20" s="36" t="s">
        <v>109</v>
      </c>
      <c r="X20" s="37" t="s">
        <v>110</v>
      </c>
      <c r="Y20" s="38" t="s">
        <v>111</v>
      </c>
      <c r="Z20" s="70"/>
      <c r="AA20" s="74"/>
      <c r="AB20" s="70"/>
      <c r="AC20" s="70"/>
      <c r="AD20" s="75"/>
      <c r="AE20" s="76"/>
      <c r="AF20" s="74"/>
      <c r="AG20" s="77"/>
      <c r="AH20" s="74"/>
      <c r="AI20" s="70"/>
      <c r="AJ20" s="77"/>
      <c r="AK20" s="77"/>
      <c r="AL20" s="77"/>
      <c r="AM20" s="74"/>
      <c r="AN20" s="76"/>
      <c r="AO20" s="77"/>
      <c r="AP20" s="77"/>
      <c r="AQ20" s="77"/>
      <c r="AR20" s="76"/>
      <c r="AS20" s="70"/>
      <c r="AT20" s="70"/>
      <c r="AU20" s="74"/>
      <c r="AV20" s="74"/>
      <c r="AW20" s="77"/>
      <c r="AX20" s="76"/>
      <c r="AY20" s="3"/>
      <c r="AZ20" s="3"/>
    </row>
    <row r="21" spans="1:52" ht="90" x14ac:dyDescent="0.25">
      <c r="A21" s="3"/>
      <c r="B21" s="136"/>
      <c r="C21" s="86" t="s">
        <v>113</v>
      </c>
      <c r="D21" s="131" t="s">
        <v>141</v>
      </c>
      <c r="E21" s="127" t="s">
        <v>140</v>
      </c>
      <c r="F21" s="19">
        <v>30</v>
      </c>
      <c r="G21" s="19">
        <v>1</v>
      </c>
      <c r="H21" s="19"/>
      <c r="I21" s="19">
        <v>7</v>
      </c>
      <c r="J21" s="19"/>
      <c r="K21" s="19"/>
      <c r="L21" s="19">
        <v>0</v>
      </c>
      <c r="M21" s="89">
        <f t="shared" si="0"/>
        <v>148.47999999999999</v>
      </c>
      <c r="N21" s="90">
        <v>48</v>
      </c>
      <c r="O21" s="90"/>
      <c r="P21" s="90"/>
      <c r="Q21" s="90"/>
      <c r="R21" s="90"/>
      <c r="S21" s="90"/>
      <c r="T21" s="90"/>
      <c r="U21" s="90">
        <f t="shared" si="1"/>
        <v>50.239999999999995</v>
      </c>
      <c r="V21" s="91">
        <f t="shared" si="2"/>
        <v>50.239999999999995</v>
      </c>
      <c r="W21" s="36" t="s">
        <v>114</v>
      </c>
      <c r="X21" s="37" t="s">
        <v>115</v>
      </c>
      <c r="Y21" s="38" t="s">
        <v>112</v>
      </c>
      <c r="Z21" s="70"/>
      <c r="AA21" s="74"/>
      <c r="AB21" s="70"/>
      <c r="AC21" s="70"/>
      <c r="AD21" s="74"/>
      <c r="AE21" s="70"/>
      <c r="AF21" s="76"/>
      <c r="AG21" s="77"/>
      <c r="AH21" s="74"/>
      <c r="AI21" s="70"/>
      <c r="AJ21" s="77"/>
      <c r="AK21" s="77"/>
      <c r="AL21" s="77"/>
      <c r="AM21" s="74"/>
      <c r="AN21" s="77"/>
      <c r="AO21" s="74"/>
      <c r="AP21" s="74"/>
      <c r="AQ21" s="74"/>
      <c r="AR21" s="70"/>
      <c r="AS21" s="70"/>
      <c r="AT21" s="70"/>
      <c r="AU21" s="70"/>
      <c r="AV21" s="76"/>
      <c r="AW21" s="77"/>
      <c r="AX21" s="74"/>
      <c r="AY21" s="3"/>
      <c r="AZ21" s="3"/>
    </row>
    <row r="22" spans="1:52" ht="345" x14ac:dyDescent="0.25">
      <c r="A22" s="3"/>
      <c r="B22" s="136"/>
      <c r="C22" s="86" t="s">
        <v>116</v>
      </c>
      <c r="D22" s="127" t="s">
        <v>144</v>
      </c>
      <c r="E22" s="127" t="s">
        <v>140</v>
      </c>
      <c r="F22" s="19">
        <v>30</v>
      </c>
      <c r="G22" s="19">
        <v>1</v>
      </c>
      <c r="H22" s="19"/>
      <c r="I22" s="19">
        <v>9</v>
      </c>
      <c r="J22" s="19"/>
      <c r="K22" s="19"/>
      <c r="L22" s="19">
        <v>0</v>
      </c>
      <c r="M22" s="89">
        <f t="shared" si="0"/>
        <v>148.47999999999999</v>
      </c>
      <c r="N22" s="90"/>
      <c r="O22" s="90"/>
      <c r="P22" s="90"/>
      <c r="Q22" s="90">
        <v>48</v>
      </c>
      <c r="R22" s="90"/>
      <c r="S22" s="90"/>
      <c r="T22" s="90"/>
      <c r="U22" s="90">
        <f t="shared" si="1"/>
        <v>50.239999999999995</v>
      </c>
      <c r="V22" s="91">
        <f t="shared" si="2"/>
        <v>50.239999999999995</v>
      </c>
      <c r="W22" s="123" t="s">
        <v>117</v>
      </c>
      <c r="X22" s="123" t="s">
        <v>118</v>
      </c>
      <c r="Y22" s="123" t="s">
        <v>119</v>
      </c>
      <c r="Z22" s="70"/>
      <c r="AA22" s="77"/>
      <c r="AB22" s="77"/>
      <c r="AC22" s="78"/>
      <c r="AD22" s="79"/>
      <c r="AE22" s="77"/>
      <c r="AF22" s="76"/>
      <c r="AG22" s="77"/>
      <c r="AH22" s="77"/>
      <c r="AI22" s="70"/>
      <c r="AJ22" s="77"/>
      <c r="AK22" s="77"/>
      <c r="AL22" s="77"/>
      <c r="AM22" s="70"/>
      <c r="AN22" s="74"/>
      <c r="AO22" s="70"/>
      <c r="AP22" s="74"/>
      <c r="AQ22" s="74"/>
      <c r="AR22" s="77"/>
      <c r="AS22" s="77"/>
      <c r="AT22" s="74"/>
      <c r="AU22" s="77"/>
      <c r="AV22" s="74"/>
      <c r="AW22" s="77"/>
      <c r="AX22" s="77"/>
      <c r="AY22" s="3"/>
      <c r="AZ22" s="3"/>
    </row>
    <row r="23" spans="1:52" ht="20.45" customHeight="1" x14ac:dyDescent="0.25">
      <c r="A23" s="3"/>
      <c r="B23" s="3"/>
      <c r="C23" s="87"/>
      <c r="D23" s="128"/>
      <c r="E23" s="128"/>
      <c r="F23" s="20"/>
      <c r="G23" s="20"/>
      <c r="H23" s="20"/>
      <c r="I23" s="20"/>
      <c r="J23" s="20"/>
      <c r="K23" s="20"/>
      <c r="L23" s="20"/>
      <c r="M23" s="92"/>
      <c r="N23" s="92"/>
      <c r="O23" s="92"/>
      <c r="P23" s="92"/>
      <c r="Q23" s="92"/>
      <c r="R23" s="92"/>
      <c r="S23" s="92"/>
      <c r="T23" s="92"/>
      <c r="U23" s="92"/>
      <c r="V23" s="93"/>
      <c r="W23" s="42" t="s">
        <v>91</v>
      </c>
      <c r="X23" s="43" t="s">
        <v>92</v>
      </c>
      <c r="Y23" s="43" t="s">
        <v>93</v>
      </c>
      <c r="Z23" s="44"/>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3"/>
      <c r="AZ23" s="3"/>
    </row>
    <row r="24" spans="1:52" ht="75" x14ac:dyDescent="0.25">
      <c r="A24" s="3"/>
      <c r="B24" s="136"/>
      <c r="C24" s="86" t="s">
        <v>120</v>
      </c>
      <c r="D24" s="134" t="s">
        <v>145</v>
      </c>
      <c r="E24" s="127" t="s">
        <v>140</v>
      </c>
      <c r="F24" s="19">
        <v>30</v>
      </c>
      <c r="G24" s="19">
        <v>2</v>
      </c>
      <c r="H24" s="19"/>
      <c r="I24" s="19">
        <v>6</v>
      </c>
      <c r="J24" s="19"/>
      <c r="K24" s="19"/>
      <c r="L24" s="19">
        <v>0</v>
      </c>
      <c r="M24" s="89">
        <f t="shared" ref="M24" si="3">(($F24/150)*($M$9))-L24</f>
        <v>148.47999999999999</v>
      </c>
      <c r="N24" s="90">
        <v>48</v>
      </c>
      <c r="O24" s="90"/>
      <c r="P24" s="90"/>
      <c r="Q24" s="90"/>
      <c r="R24" s="90"/>
      <c r="S24" s="90"/>
      <c r="T24" s="90"/>
      <c r="U24" s="90">
        <f t="shared" ref="U24" si="4">(M24-(SUM(N24:T24)))/2</f>
        <v>50.239999999999995</v>
      </c>
      <c r="V24" s="91">
        <f t="shared" ref="V24" si="5">(M24-(SUM(N24:T24)))/2</f>
        <v>50.239999999999995</v>
      </c>
      <c r="W24" s="39" t="s">
        <v>121</v>
      </c>
      <c r="X24" s="40" t="s">
        <v>122</v>
      </c>
      <c r="Y24" s="41" t="s">
        <v>123</v>
      </c>
      <c r="Z24" s="70"/>
      <c r="AA24" s="74"/>
      <c r="AB24" s="76"/>
      <c r="AC24" s="80"/>
      <c r="AD24" s="74"/>
      <c r="AE24" s="76"/>
      <c r="AF24" s="74"/>
      <c r="AG24" s="77"/>
      <c r="AH24" s="80"/>
      <c r="AI24" s="74"/>
      <c r="AJ24" s="77"/>
      <c r="AK24" s="77"/>
      <c r="AL24" s="74"/>
      <c r="AM24" s="76"/>
      <c r="AN24" s="77"/>
      <c r="AO24" s="74"/>
      <c r="AP24" s="74"/>
      <c r="AQ24" s="74"/>
      <c r="AR24" s="76"/>
      <c r="AS24" s="80"/>
      <c r="AT24" s="80"/>
      <c r="AU24" s="76"/>
      <c r="AV24" s="80"/>
      <c r="AW24" s="76"/>
      <c r="AX24" s="80"/>
      <c r="AY24" s="3"/>
      <c r="AZ24" s="3"/>
    </row>
    <row r="25" spans="1:52" ht="54" customHeight="1" x14ac:dyDescent="0.25">
      <c r="A25" s="3"/>
      <c r="B25" s="3"/>
      <c r="C25" s="17"/>
      <c r="D25" s="18"/>
      <c r="E25" s="18"/>
      <c r="F25" s="18"/>
      <c r="G25" s="18"/>
      <c r="H25" s="18"/>
      <c r="I25" s="18"/>
      <c r="J25" s="18"/>
      <c r="K25" s="18"/>
      <c r="L25" s="48">
        <f>SUM(L16:L24)</f>
        <v>0</v>
      </c>
      <c r="M25" s="94">
        <f t="shared" ref="M25:V25" si="6">(SUM(M16:M24))-M$17</f>
        <v>890.88</v>
      </c>
      <c r="N25" s="94">
        <f t="shared" si="6"/>
        <v>156</v>
      </c>
      <c r="O25" s="94">
        <f t="shared" si="6"/>
        <v>0</v>
      </c>
      <c r="P25" s="94">
        <f t="shared" si="6"/>
        <v>0</v>
      </c>
      <c r="Q25" s="94">
        <f t="shared" si="6"/>
        <v>98</v>
      </c>
      <c r="R25" s="94">
        <f t="shared" si="6"/>
        <v>0</v>
      </c>
      <c r="S25" s="94">
        <f t="shared" si="6"/>
        <v>0</v>
      </c>
      <c r="T25" s="94">
        <f t="shared" si="6"/>
        <v>0</v>
      </c>
      <c r="U25" s="94">
        <f t="shared" si="6"/>
        <v>318.44</v>
      </c>
      <c r="V25" s="94">
        <f t="shared" si="6"/>
        <v>318.44</v>
      </c>
      <c r="W25" s="42"/>
      <c r="X25" s="43" t="s">
        <v>92</v>
      </c>
      <c r="Y25" s="43" t="s">
        <v>93</v>
      </c>
      <c r="Z25" s="35"/>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3"/>
      <c r="AZ25" s="3"/>
    </row>
    <row r="26" spans="1:52" ht="20.100000000000001" customHeight="1" x14ac:dyDescent="0.25">
      <c r="A26" s="3"/>
      <c r="B26" s="3"/>
      <c r="C26" s="17"/>
      <c r="D26" s="18"/>
      <c r="E26" s="18"/>
      <c r="F26" s="18"/>
      <c r="G26" s="18"/>
      <c r="H26" s="18"/>
      <c r="I26" s="18"/>
      <c r="J26" s="18"/>
      <c r="K26" s="18"/>
      <c r="L26" s="18"/>
      <c r="M26" s="11"/>
      <c r="N26" s="11"/>
      <c r="O26" s="11"/>
      <c r="P26" s="11"/>
      <c r="Q26" s="11"/>
      <c r="R26" s="11"/>
      <c r="S26" s="11"/>
      <c r="T26" s="11"/>
      <c r="U26" s="11"/>
      <c r="V26" s="34"/>
      <c r="W26" s="46"/>
      <c r="X26" s="47"/>
      <c r="Y26" s="47"/>
      <c r="Z26" s="35"/>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3"/>
      <c r="AZ26" s="3"/>
    </row>
    <row r="27" spans="1:52" x14ac:dyDescent="0.25">
      <c r="A27" s="3"/>
      <c r="B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x14ac:dyDescent="0.25">
      <c r="A28" s="3"/>
      <c r="B28" s="3"/>
      <c r="C28" s="6" t="s">
        <v>124</v>
      </c>
      <c r="D28" s="6"/>
      <c r="E28" s="6"/>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8.75" x14ac:dyDescent="0.25">
      <c r="A29" s="3"/>
      <c r="B29" s="3"/>
      <c r="C29" s="21" t="s">
        <v>125</v>
      </c>
      <c r="D29" s="129"/>
      <c r="E29" s="129"/>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ht="18.75" x14ac:dyDescent="0.25">
      <c r="A30" s="3"/>
      <c r="B30" s="3"/>
      <c r="C30" s="22" t="s">
        <v>126</v>
      </c>
      <c r="D30" s="130"/>
      <c r="E30" s="130"/>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x14ac:dyDescent="0.25">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sheetData>
  <autoFilter ref="A15:AZ25" xr:uid="{22B0E383-74A1-4100-AF7F-F1D3495840C1}"/>
  <mergeCells count="13">
    <mergeCell ref="M2:AE2"/>
    <mergeCell ref="M3:AE3"/>
    <mergeCell ref="AG5:AP5"/>
    <mergeCell ref="M6:AE6"/>
    <mergeCell ref="AG6:AP6"/>
    <mergeCell ref="B20:B22"/>
    <mergeCell ref="B24"/>
    <mergeCell ref="B16:B18"/>
    <mergeCell ref="W14:Y14"/>
    <mergeCell ref="AG7:AP7"/>
    <mergeCell ref="C13:K13"/>
    <mergeCell ref="M13:X13"/>
    <mergeCell ref="AG8:AP8"/>
  </mergeCells>
  <phoneticPr fontId="5" type="noConversion"/>
  <hyperlinks>
    <hyperlink ref="M3" r:id="rId1" xr:uid="{09713E3C-E4C9-4F60-BE90-A8FE538C558E}"/>
    <hyperlink ref="M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G9" sqref="G9"/>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Plan-Template'!F2</f>
        <v>Advanced Clinical Practitioner</v>
      </c>
      <c r="G1" s="3"/>
      <c r="H1" s="3"/>
      <c r="I1" s="3"/>
      <c r="J1" s="3"/>
      <c r="K1" s="52"/>
      <c r="L1" s="53" t="s">
        <v>128</v>
      </c>
      <c r="M1" s="53"/>
      <c r="N1" s="53"/>
      <c r="O1" s="53"/>
    </row>
    <row r="2" spans="1:15" ht="18.75" x14ac:dyDescent="0.3">
      <c r="A2" s="3"/>
      <c r="B2" s="12" t="s">
        <v>6</v>
      </c>
      <c r="C2" s="12"/>
      <c r="D2" s="12"/>
      <c r="E2" s="12"/>
      <c r="F2" s="117" t="str">
        <f>'Training Plan-Template'!M6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6" t="s">
        <v>129</v>
      </c>
      <c r="C4" s="5"/>
      <c r="D4" s="5"/>
      <c r="E4" s="3"/>
      <c r="F4" s="166">
        <f>'Training Plan-Template'!M10</f>
        <v>890.88000000000011</v>
      </c>
      <c r="G4" s="3"/>
      <c r="H4" s="3"/>
      <c r="I4" s="3"/>
      <c r="J4" s="3"/>
      <c r="K4" s="52"/>
      <c r="L4" s="53" t="str">
        <f t="shared" ref="L4:M6" si="0">H8</f>
        <v>Project Based / Applied Learning to meet Module Assessment</v>
      </c>
      <c r="M4" s="53">
        <f t="shared" si="0"/>
        <v>0</v>
      </c>
      <c r="N4" s="53"/>
      <c r="O4" s="53"/>
    </row>
    <row r="5" spans="1:15" ht="15.75" x14ac:dyDescent="0.25">
      <c r="A5" s="3"/>
      <c r="B5" s="116" t="s">
        <v>130</v>
      </c>
      <c r="C5" s="5"/>
      <c r="D5" s="5"/>
      <c r="E5" s="3"/>
      <c r="F5" s="62">
        <f>'Training Plan-Template'!L25</f>
        <v>0</v>
      </c>
      <c r="G5" s="3"/>
      <c r="H5" s="3"/>
      <c r="I5" s="3"/>
      <c r="J5" s="3"/>
      <c r="K5" s="52"/>
      <c r="L5" s="53" t="str">
        <f t="shared" si="0"/>
        <v>Time during working day to focus on assessment preparation</v>
      </c>
      <c r="M5" s="53">
        <f t="shared" si="0"/>
        <v>318.44</v>
      </c>
      <c r="N5" s="53"/>
      <c r="O5" s="53"/>
    </row>
    <row r="6" spans="1:15" ht="15.75" x14ac:dyDescent="0.25">
      <c r="A6" s="3"/>
      <c r="B6" s="116" t="s">
        <v>131</v>
      </c>
      <c r="C6" s="5"/>
      <c r="D6" s="5"/>
      <c r="E6" s="3"/>
      <c r="F6" s="166">
        <f>F4-F5</f>
        <v>890.88000000000011</v>
      </c>
      <c r="G6" s="3"/>
      <c r="H6" s="3"/>
      <c r="I6" s="3"/>
      <c r="J6" s="3"/>
      <c r="K6" s="52"/>
      <c r="L6" s="53" t="str">
        <f t="shared" si="0"/>
        <v>Employer-led Training activities (including experiential and project based learning)</v>
      </c>
      <c r="M6" s="53">
        <f t="shared" si="0"/>
        <v>318.44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55" t="s">
        <v>56</v>
      </c>
      <c r="C8" s="155"/>
      <c r="D8" s="155"/>
      <c r="E8" s="155"/>
      <c r="F8" s="51">
        <f>'Training Plan-Template'!N25</f>
        <v>156</v>
      </c>
      <c r="G8" s="50"/>
      <c r="H8" s="49" t="s">
        <v>132</v>
      </c>
      <c r="I8" s="51">
        <f>'Training Plan-Template'!T25</f>
        <v>0</v>
      </c>
      <c r="J8" s="3"/>
      <c r="K8" s="52"/>
      <c r="L8" s="53"/>
      <c r="M8" s="53"/>
      <c r="N8" s="53"/>
      <c r="O8" s="53"/>
    </row>
    <row r="9" spans="1:15" ht="21" customHeight="1" x14ac:dyDescent="0.25">
      <c r="A9" s="3"/>
      <c r="B9" s="155" t="s">
        <v>59</v>
      </c>
      <c r="C9" s="156"/>
      <c r="D9" s="156"/>
      <c r="E9" s="156"/>
      <c r="F9" s="51">
        <f>'Training Plan-Template'!Q25</f>
        <v>98</v>
      </c>
      <c r="G9" s="50"/>
      <c r="H9" s="49" t="s">
        <v>63</v>
      </c>
      <c r="I9" s="51">
        <f>'Training Plan-Template'!U25</f>
        <v>318.44</v>
      </c>
      <c r="J9" s="3"/>
      <c r="K9" s="52"/>
      <c r="L9" s="54"/>
      <c r="M9" s="53"/>
      <c r="N9" s="53"/>
      <c r="O9" s="53"/>
    </row>
    <row r="10" spans="1:15" ht="21" customHeight="1" x14ac:dyDescent="0.25">
      <c r="A10" s="3"/>
      <c r="B10" s="155"/>
      <c r="C10" s="156"/>
      <c r="D10" s="156"/>
      <c r="E10" s="156"/>
      <c r="F10" s="3"/>
      <c r="G10" s="50"/>
      <c r="H10" s="49" t="s">
        <v>64</v>
      </c>
      <c r="I10" s="51">
        <f>'Training Plan-Template'!V25</f>
        <v>318.44</v>
      </c>
      <c r="J10" s="3"/>
      <c r="K10" s="52"/>
      <c r="L10" s="53"/>
      <c r="M10" s="53"/>
      <c r="N10" s="53"/>
      <c r="O10" s="53"/>
    </row>
    <row r="11" spans="1:15" ht="21" customHeight="1" x14ac:dyDescent="0.25">
      <c r="A11" s="3"/>
      <c r="B11" s="155"/>
      <c r="C11" s="156"/>
      <c r="D11" s="156"/>
      <c r="E11" s="156"/>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62" t="str">
        <f>'Training Plan-Template'!F2</f>
        <v>Advanced Clinical Practitioner</v>
      </c>
      <c r="C1" s="162"/>
      <c r="D1" s="162"/>
      <c r="E1" s="162"/>
      <c r="F1" s="162"/>
      <c r="G1" s="162"/>
      <c r="H1" s="162"/>
      <c r="I1" s="95"/>
    </row>
    <row r="2" spans="1:10" ht="21" x14ac:dyDescent="0.25">
      <c r="A2" s="95"/>
      <c r="B2" s="162" t="str">
        <f>'Training Plan-Template'!M6</f>
        <v>MSc Advanced Clinical Practice</v>
      </c>
      <c r="C2" s="162"/>
      <c r="D2" s="162"/>
      <c r="E2" s="162"/>
      <c r="F2" s="162"/>
      <c r="G2" s="162"/>
      <c r="H2" s="162"/>
      <c r="I2" s="95"/>
    </row>
    <row r="3" spans="1:10" ht="137.25" customHeight="1" x14ac:dyDescent="0.25">
      <c r="A3" s="161" t="str">
        <f>'Training Plan-Template'!M13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61"/>
      <c r="C3" s="161"/>
      <c r="D3" s="161"/>
      <c r="E3" s="161"/>
      <c r="F3" s="161"/>
      <c r="G3" s="161"/>
      <c r="H3" s="161"/>
      <c r="I3" s="95"/>
    </row>
    <row r="4" spans="1:10" s="56" customFormat="1" ht="69" customHeight="1" x14ac:dyDescent="0.25">
      <c r="A4" s="119"/>
      <c r="B4" s="160" t="s">
        <v>134</v>
      </c>
      <c r="C4" s="160"/>
      <c r="D4" s="160"/>
      <c r="E4" s="160"/>
      <c r="F4" s="160"/>
      <c r="G4" s="160"/>
      <c r="H4" s="160"/>
      <c r="I4" s="119"/>
      <c r="J4" s="55"/>
    </row>
    <row r="5" spans="1:10" ht="106.5" customHeight="1" x14ac:dyDescent="0.25">
      <c r="A5" s="3"/>
      <c r="B5" s="3"/>
      <c r="C5" s="96" t="s">
        <v>135</v>
      </c>
      <c r="D5" s="97" t="s">
        <v>136</v>
      </c>
      <c r="E5" s="97" t="s">
        <v>48</v>
      </c>
      <c r="F5" s="97" t="s">
        <v>137</v>
      </c>
      <c r="G5" s="97" t="s">
        <v>138</v>
      </c>
      <c r="H5" s="98" t="s">
        <v>139</v>
      </c>
      <c r="I5" s="3"/>
      <c r="J5" s="3"/>
    </row>
    <row r="6" spans="1:10" ht="30" customHeight="1" x14ac:dyDescent="0.25">
      <c r="A6" s="3"/>
      <c r="B6" s="163" t="str">
        <f>'Training Plan-Template'!B16</f>
        <v>Core Modules</v>
      </c>
      <c r="C6" s="164"/>
      <c r="D6" s="164"/>
      <c r="E6" s="164"/>
      <c r="F6" s="164"/>
      <c r="G6" s="164"/>
      <c r="H6" s="165"/>
      <c r="I6" s="3"/>
      <c r="J6" s="3"/>
    </row>
    <row r="7" spans="1:10" ht="107.25" customHeight="1" x14ac:dyDescent="0.25">
      <c r="A7" s="3"/>
      <c r="B7" s="99" t="str">
        <f>'Training Plan-Template'!C18</f>
        <v>HDA Planning and Evaluating Service Improvement (DL)</v>
      </c>
      <c r="C7" s="100">
        <f>'Training Plan-Template'!H18</f>
        <v>0</v>
      </c>
      <c r="D7" s="100">
        <f>'Training Plan-Template'!J18</f>
        <v>0</v>
      </c>
      <c r="E7" s="100">
        <f>'Training Plan-Template'!F18</f>
        <v>30</v>
      </c>
      <c r="F7" s="101" t="str">
        <f>'Training Plan-Template'!W18</f>
        <v>Work with the apprentice to identify potential areas of service improvement within their clinical setting.</v>
      </c>
      <c r="G7" s="101" t="str">
        <f>'Training Plan-Template'!X18</f>
        <v>Provide a service improvement mentor to oversee the project and offer borrowable authority. Provide a letter of support / sponsorship from a representative of the clinical / practice governance committee.</v>
      </c>
      <c r="H7" s="102" t="str">
        <f>'Training Plan-Template'!Y18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Plan-Template'!H16</f>
        <v>0</v>
      </c>
      <c r="D8" s="57">
        <f>'Training Plan-Template'!J16</f>
        <v>0</v>
      </c>
      <c r="E8" s="57">
        <f>'Training Plan-Template'!F16</f>
        <v>30</v>
      </c>
      <c r="F8" s="58" t="str">
        <f>'Training Plan-Template'!W16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Plan-Template'!X16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Plan-Template'!Y16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Plan-Template'!H17</f>
        <v>0</v>
      </c>
      <c r="D9" s="104">
        <f>'Training Plan-Template'!J17</f>
        <v>0</v>
      </c>
      <c r="E9" s="104">
        <f>'Training Plan-Template'!F18</f>
        <v>30</v>
      </c>
      <c r="F9" s="105" t="str">
        <f>'Training Plan-Template'!W17</f>
        <v>Support the apprentice to collate the evidence required for them to pass through the gateway.</v>
      </c>
      <c r="G9" s="105" t="str">
        <f>'Training Plan-Template'!X17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Plan-Template'!Y17</f>
        <v>Support the ACP in maintaining or completing any remaining clinical competencies</v>
      </c>
      <c r="I9" s="3"/>
      <c r="J9" s="3"/>
    </row>
    <row r="10" spans="1:10" ht="30" customHeight="1" x14ac:dyDescent="0.25">
      <c r="A10" s="3"/>
      <c r="B10" s="157" t="str">
        <f>'Training Plan-Template'!B20</f>
        <v>Elective Core Modules</v>
      </c>
      <c r="C10" s="158"/>
      <c r="D10" s="158"/>
      <c r="E10" s="158"/>
      <c r="F10" s="158"/>
      <c r="G10" s="158"/>
      <c r="H10" s="159"/>
      <c r="I10" s="3"/>
      <c r="J10" s="3"/>
    </row>
    <row r="11" spans="1:10" ht="60" x14ac:dyDescent="0.25">
      <c r="A11" s="3"/>
      <c r="B11" s="99" t="str">
        <f>'Training Plan-Template'!C20</f>
        <v>HDA Non-Medical Prescribing (F2F or DL)</v>
      </c>
      <c r="C11" s="100">
        <f>'Training Plan-Template'!H20</f>
        <v>0</v>
      </c>
      <c r="D11" s="100">
        <f>'Training Plan-Template'!I20</f>
        <v>5</v>
      </c>
      <c r="E11" s="100">
        <f>'Training Plan-Template'!F20</f>
        <v>30</v>
      </c>
      <c r="F11" s="101" t="str">
        <f>'Training Plan-Template'!W20</f>
        <v>Support the apprentice to complete the 'preparing to prescribe' toolkit, to ensure they are ready to undertake the prescribing course and meet the regulatory eligibility criteria.</v>
      </c>
      <c r="G11" s="101" t="str">
        <f>'Training Plan-Template'!X20</f>
        <v xml:space="preserve">Support the apprentice to undertake their 90 hours of learning in practice in line with the RPS competency framework for all prescribers in a relevant training environment. </v>
      </c>
      <c r="H11" s="102" t="str">
        <f>'Training Plan-Template'!Y20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0"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Plan-Template'!H21</f>
        <v>0</v>
      </c>
      <c r="D13" s="57">
        <f>'Training Plan-Template'!I21</f>
        <v>7</v>
      </c>
      <c r="E13" s="100">
        <f>'Training Plan-Template'!F21</f>
        <v>30</v>
      </c>
      <c r="F13" s="58" t="str">
        <f>'Training Plan-Template'!W21</f>
        <v>Support the apprentice to complete the pre-reading handbook around anatomy and physiology</v>
      </c>
      <c r="G13" s="58" t="str">
        <f>'Training Plan-Template'!X21</f>
        <v>Provide opportunities and support to the apprentice to apply theory to practice by way of placements or direct observational supervision of physical examination and consultation skills. Provide feedback on observed practice</v>
      </c>
      <c r="H13" s="59" t="str">
        <f>'Training Plan-Template'!Y21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0"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0"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0"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Plan-Template'!H22</f>
        <v>0</v>
      </c>
      <c r="D17" s="57">
        <f>'Training Plan-Template'!I22</f>
        <v>9</v>
      </c>
      <c r="E17" s="100">
        <f>'Training Plan-Template'!F22</f>
        <v>30</v>
      </c>
      <c r="F17" s="58" t="str">
        <f>'Training Plan-Template'!W22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Plan-Template'!X22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Plan-Template'!Y22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100"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0"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0"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0"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0"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0" t="e">
        <f>'Training Plan-Template'!#REF!</f>
        <v>#REF!</v>
      </c>
      <c r="F23" s="58" t="e">
        <f>'Training Plan-Template'!#REF!</f>
        <v>#REF!</v>
      </c>
      <c r="G23" s="58" t="e">
        <f>'Training Plan-Template'!#REF!</f>
        <v>#REF!</v>
      </c>
      <c r="H23" s="59" t="e">
        <f>'Training Plan-Template'!#REF!</f>
        <v>#REF!</v>
      </c>
      <c r="I23" s="3"/>
      <c r="J23" s="3"/>
    </row>
    <row r="24" spans="1:10" x14ac:dyDescent="0.25">
      <c r="A24" s="3"/>
      <c r="B24" s="107" t="e">
        <f>'Training Plan-Template'!#REF!</f>
        <v>#REF!</v>
      </c>
      <c r="C24" s="104" t="e">
        <f>'Training Plan-Template'!#REF!</f>
        <v>#REF!</v>
      </c>
      <c r="D24" s="104" t="e">
        <f>'Training Plan-Template'!#REF!</f>
        <v>#REF!</v>
      </c>
      <c r="E24" s="100" t="e">
        <f>'Training Plan-Template'!#REF!</f>
        <v>#REF!</v>
      </c>
      <c r="F24" s="105" t="e">
        <f>'Training Plan-Template'!#REF!</f>
        <v>#REF!</v>
      </c>
      <c r="G24" s="105" t="e">
        <f>'Training Plan-Template'!#REF!</f>
        <v>#REF!</v>
      </c>
      <c r="H24" s="106" t="e">
        <f>'Training Plan-Template'!#REF!</f>
        <v>#REF!</v>
      </c>
      <c r="I24" s="3"/>
      <c r="J24" s="3"/>
    </row>
    <row r="25" spans="1:10" ht="30" customHeight="1" x14ac:dyDescent="0.25">
      <c r="A25" s="3"/>
      <c r="B25" s="157" t="e">
        <f>'Training Plan-Template'!#REF!</f>
        <v>#REF!</v>
      </c>
      <c r="C25" s="158"/>
      <c r="D25" s="158"/>
      <c r="E25" s="158"/>
      <c r="F25" s="158"/>
      <c r="G25" s="158"/>
      <c r="H25" s="159"/>
      <c r="I25" s="3"/>
      <c r="J25" s="3"/>
    </row>
    <row r="26" spans="1:10" ht="53.45" customHeight="1" x14ac:dyDescent="0.25">
      <c r="A26" s="3"/>
      <c r="B26" s="99" t="e">
        <f>'Training Plan-Template'!#REF!</f>
        <v>#REF!</v>
      </c>
      <c r="C26" s="100" t="e">
        <f>'Training Plan-Template'!#REF!</f>
        <v>#REF!</v>
      </c>
      <c r="D26" s="100" t="e">
        <f>'Training Plan-Template'!#REF!</f>
        <v>#REF!</v>
      </c>
      <c r="E26" s="100" t="e">
        <f>'Training Plan-Template'!#REF!</f>
        <v>#REF!</v>
      </c>
      <c r="F26" s="101" t="e">
        <f>'Training Plan-Template'!#REF!</f>
        <v>#REF!</v>
      </c>
      <c r="G26" s="101" t="e">
        <f>'Training Plan-Template'!#REF!</f>
        <v>#REF!</v>
      </c>
      <c r="H26" s="102" t="e">
        <f>'Training Plan-Template'!#REF!</f>
        <v>#REF!</v>
      </c>
      <c r="I26" s="3"/>
      <c r="J26" s="3"/>
    </row>
    <row r="27" spans="1:10" ht="53.45" customHeight="1" x14ac:dyDescent="0.25">
      <c r="A27" s="3"/>
      <c r="B27" s="99" t="e">
        <f>'Training Plan-Template'!#REF!</f>
        <v>#REF!</v>
      </c>
      <c r="C27" s="100" t="e">
        <f>'Training Plan-Template'!#REF!</f>
        <v>#REF!</v>
      </c>
      <c r="D27" s="100" t="e">
        <f>'Training Plan-Template'!#REF!</f>
        <v>#REF!</v>
      </c>
      <c r="E27" s="100" t="e">
        <f>'Training Plan-Template'!#REF!</f>
        <v>#REF!</v>
      </c>
      <c r="F27" s="101" t="e">
        <f>'Training Plan-Template'!#REF!</f>
        <v>#REF!</v>
      </c>
      <c r="G27" s="101" t="e">
        <f>'Training Plan-Template'!#REF!</f>
        <v>#REF!</v>
      </c>
      <c r="H27" s="102" t="e">
        <f>'Training Plan-Template'!#REF!</f>
        <v>#REF!</v>
      </c>
      <c r="I27" s="3"/>
      <c r="J27" s="3"/>
    </row>
    <row r="28" spans="1:10" ht="53.45" customHeight="1" x14ac:dyDescent="0.25">
      <c r="A28" s="3"/>
      <c r="B28" s="99" t="e">
        <f>'Training Plan-Template'!#REF!</f>
        <v>#REF!</v>
      </c>
      <c r="C28" s="100" t="e">
        <f>'Training Plan-Template'!#REF!</f>
        <v>#REF!</v>
      </c>
      <c r="D28" s="100" t="e">
        <f>'Training Plan-Template'!#REF!</f>
        <v>#REF!</v>
      </c>
      <c r="E28" s="100" t="e">
        <f>'Training Plan-Template'!#REF!</f>
        <v>#REF!</v>
      </c>
      <c r="F28" s="101" t="e">
        <f>'Training Plan-Template'!#REF!</f>
        <v>#REF!</v>
      </c>
      <c r="G28" s="101" t="e">
        <f>'Training Plan-Template'!#REF!</f>
        <v>#REF!</v>
      </c>
      <c r="H28" s="102" t="e">
        <f>'Training Plan-Template'!#REF!</f>
        <v>#REF!</v>
      </c>
      <c r="I28" s="3"/>
      <c r="J28" s="3"/>
    </row>
    <row r="29" spans="1:10" ht="53.45" customHeight="1" x14ac:dyDescent="0.25">
      <c r="A29" s="3"/>
      <c r="B29" s="99" t="e">
        <f>'Training Plan-Template'!#REF!</f>
        <v>#REF!</v>
      </c>
      <c r="C29" s="100" t="e">
        <f>'Training Plan-Template'!#REF!</f>
        <v>#REF!</v>
      </c>
      <c r="D29" s="100" t="e">
        <f>'Training Plan-Template'!#REF!</f>
        <v>#REF!</v>
      </c>
      <c r="E29" s="100" t="e">
        <f>'Training Plan-Template'!#REF!</f>
        <v>#REF!</v>
      </c>
      <c r="F29" s="101" t="e">
        <f>'Training Plan-Template'!#REF!</f>
        <v>#REF!</v>
      </c>
      <c r="G29" s="101" t="e">
        <f>'Training Plan-Template'!#REF!</f>
        <v>#REF!</v>
      </c>
      <c r="H29" s="102" t="e">
        <f>'Training Plan-Template'!#REF!</f>
        <v>#REF!</v>
      </c>
      <c r="I29" s="3"/>
      <c r="J29" s="3"/>
    </row>
    <row r="30" spans="1:10" ht="53.45" customHeight="1" x14ac:dyDescent="0.25">
      <c r="A30" s="3"/>
      <c r="B30" s="99" t="e">
        <f>'Training Plan-Template'!#REF!</f>
        <v>#REF!</v>
      </c>
      <c r="C30" s="100" t="e">
        <f>'Training Plan-Template'!#REF!</f>
        <v>#REF!</v>
      </c>
      <c r="D30" s="100" t="e">
        <f>'Training Plan-Template'!#REF!</f>
        <v>#REF!</v>
      </c>
      <c r="E30" s="100" t="e">
        <f>'Training Plan-Template'!#REF!</f>
        <v>#REF!</v>
      </c>
      <c r="F30" s="101" t="e">
        <f>'Training Plan-Template'!#REF!</f>
        <v>#REF!</v>
      </c>
      <c r="G30" s="101" t="e">
        <f>'Training Plan-Template'!#REF!</f>
        <v>#REF!</v>
      </c>
      <c r="H30" s="102" t="e">
        <f>'Training Plan-Template'!#REF!</f>
        <v>#REF!</v>
      </c>
      <c r="I30" s="3"/>
      <c r="J30" s="3"/>
    </row>
    <row r="31" spans="1:10" ht="53.45" customHeight="1" x14ac:dyDescent="0.25">
      <c r="A31" s="3"/>
      <c r="B31" s="99" t="e">
        <f>'Training Plan-Template'!#REF!</f>
        <v>#REF!</v>
      </c>
      <c r="C31" s="100" t="e">
        <f>'Training Plan-Template'!#REF!</f>
        <v>#REF!</v>
      </c>
      <c r="D31" s="100" t="e">
        <f>'Training Plan-Template'!#REF!</f>
        <v>#REF!</v>
      </c>
      <c r="E31" s="100" t="e">
        <f>'Training Plan-Template'!#REF!</f>
        <v>#REF!</v>
      </c>
      <c r="F31" s="101" t="e">
        <f>'Training Plan-Template'!#REF!</f>
        <v>#REF!</v>
      </c>
      <c r="G31" s="101" t="e">
        <f>'Training Plan-Template'!#REF!</f>
        <v>#REF!</v>
      </c>
      <c r="H31" s="102" t="e">
        <f>'Training Plan-Template'!#REF!</f>
        <v>#REF!</v>
      </c>
      <c r="I31" s="3"/>
      <c r="J31" s="3"/>
    </row>
    <row r="32" spans="1:10" ht="53.45" customHeight="1" x14ac:dyDescent="0.25">
      <c r="A32" s="3"/>
      <c r="B32" s="99" t="e">
        <f>'Training Plan-Template'!#REF!</f>
        <v>#REF!</v>
      </c>
      <c r="C32" s="100" t="e">
        <f>'Training Plan-Template'!#REF!</f>
        <v>#REF!</v>
      </c>
      <c r="D32" s="100" t="e">
        <f>'Training Plan-Template'!#REF!</f>
        <v>#REF!</v>
      </c>
      <c r="E32" s="100" t="e">
        <f>'Training Plan-Template'!#REF!</f>
        <v>#REF!</v>
      </c>
      <c r="F32" s="101" t="e">
        <f>'Training Plan-Template'!#REF!</f>
        <v>#REF!</v>
      </c>
      <c r="G32" s="101" t="e">
        <f>'Training Plan-Template'!#REF!</f>
        <v>#REF!</v>
      </c>
      <c r="H32" s="102" t="e">
        <f>'Training Plan-Template'!#REF!</f>
        <v>#REF!</v>
      </c>
      <c r="I32" s="3"/>
      <c r="J32" s="3"/>
    </row>
    <row r="33" spans="1:10" x14ac:dyDescent="0.25">
      <c r="A33" s="3"/>
      <c r="B33" s="99" t="e">
        <f>'Training Plan-Template'!#REF!</f>
        <v>#REF!</v>
      </c>
      <c r="C33" s="100" t="e">
        <f>'Training Plan-Template'!#REF!</f>
        <v>#REF!</v>
      </c>
      <c r="D33" s="100" t="e">
        <f>'Training Plan-Template'!#REF!</f>
        <v>#REF!</v>
      </c>
      <c r="E33" s="100" t="e">
        <f>'Training Plan-Template'!#REF!</f>
        <v>#REF!</v>
      </c>
      <c r="F33" s="101" t="e">
        <f>'Training Plan-Template'!#REF!</f>
        <v>#REF!</v>
      </c>
      <c r="G33" s="101" t="e">
        <f>'Training Plan-Template'!#REF!</f>
        <v>#REF!</v>
      </c>
      <c r="H33" s="102" t="e">
        <f>'Training Plan-Template'!#REF!</f>
        <v>#REF!</v>
      </c>
      <c r="I33" s="3"/>
      <c r="J33" s="3"/>
    </row>
    <row r="34" spans="1:10" ht="53.45" customHeight="1" x14ac:dyDescent="0.25">
      <c r="A34" s="3"/>
      <c r="B34" s="99" t="e">
        <f>'Training Plan-Template'!#REF!</f>
        <v>#REF!</v>
      </c>
      <c r="C34" s="100" t="e">
        <f>'Training Plan-Template'!#REF!</f>
        <v>#REF!</v>
      </c>
      <c r="D34" s="100" t="e">
        <f>'Training Plan-Template'!#REF!</f>
        <v>#REF!</v>
      </c>
      <c r="E34" s="100" t="e">
        <f>'Training Plan-Template'!#REF!</f>
        <v>#REF!</v>
      </c>
      <c r="F34" s="101" t="e">
        <f>'Training Plan-Template'!#REF!</f>
        <v>#REF!</v>
      </c>
      <c r="G34" s="101" t="e">
        <f>'Training Plan-Template'!#REF!</f>
        <v>#REF!</v>
      </c>
      <c r="H34" s="102" t="e">
        <f>'Training Plan-Template'!#REF!</f>
        <v>#REF!</v>
      </c>
      <c r="I34" s="3"/>
      <c r="J34" s="3"/>
    </row>
    <row r="35" spans="1:10" ht="72" customHeight="1" x14ac:dyDescent="0.25">
      <c r="A35" s="3"/>
      <c r="B35" s="99" t="e">
        <f>'Training Plan-Template'!#REF!</f>
        <v>#REF!</v>
      </c>
      <c r="C35" s="100" t="e">
        <f>'Training Plan-Template'!#REF!</f>
        <v>#REF!</v>
      </c>
      <c r="D35" s="100" t="e">
        <f>'Training Plan-Template'!#REF!</f>
        <v>#REF!</v>
      </c>
      <c r="E35" s="100" t="e">
        <f>'Training Plan-Template'!#REF!</f>
        <v>#REF!</v>
      </c>
      <c r="F35" s="101" t="e">
        <f>'Training Plan-Template'!#REF!</f>
        <v>#REF!</v>
      </c>
      <c r="G35" s="101" t="e">
        <f>'Training Plan-Template'!#REF!</f>
        <v>#REF!</v>
      </c>
      <c r="H35" s="102" t="e">
        <f>'Training Plan-Template'!#REF!</f>
        <v>#REF!</v>
      </c>
      <c r="I35" s="3"/>
      <c r="J35" s="3"/>
    </row>
    <row r="36" spans="1:10" ht="66.75" customHeight="1" x14ac:dyDescent="0.25">
      <c r="A36" s="3"/>
      <c r="B36" s="99" t="e">
        <f>'Training Plan-Template'!#REF!</f>
        <v>#REF!</v>
      </c>
      <c r="C36" s="100" t="e">
        <f>'Training Plan-Template'!#REF!</f>
        <v>#REF!</v>
      </c>
      <c r="D36" s="100" t="e">
        <f>'Training Plan-Template'!#REF!</f>
        <v>#REF!</v>
      </c>
      <c r="E36" s="100" t="e">
        <f>'Training Plan-Template'!#REF!</f>
        <v>#REF!</v>
      </c>
      <c r="F36" s="101" t="e">
        <f>'Training Plan-Template'!#REF!</f>
        <v>#REF!</v>
      </c>
      <c r="G36" s="101" t="e">
        <f>'Training Plan-Template'!#REF!</f>
        <v>#REF!</v>
      </c>
      <c r="H36" s="102" t="e">
        <f>'Training Plan-Template'!#REF!</f>
        <v>#REF!</v>
      </c>
      <c r="I36" s="3"/>
      <c r="J36" s="3"/>
    </row>
    <row r="37" spans="1:10" ht="78" customHeight="1" x14ac:dyDescent="0.25">
      <c r="A37" s="3"/>
      <c r="B37" s="99" t="e">
        <f>'Training Plan-Template'!#REF!</f>
        <v>#REF!</v>
      </c>
      <c r="C37" s="100" t="e">
        <f>'Training Plan-Template'!#REF!</f>
        <v>#REF!</v>
      </c>
      <c r="D37" s="100" t="e">
        <f>'Training Plan-Template'!#REF!</f>
        <v>#REF!</v>
      </c>
      <c r="E37" s="100" t="e">
        <f>'Training Plan-Template'!#REF!</f>
        <v>#REF!</v>
      </c>
      <c r="F37" s="101" t="e">
        <f>'Training Plan-Template'!#REF!</f>
        <v>#REF!</v>
      </c>
      <c r="G37" s="101" t="e">
        <f>'Training Plan-Template'!#REF!</f>
        <v>#REF!</v>
      </c>
      <c r="H37" s="102" t="e">
        <f>'Training Plan-Template'!#REF!</f>
        <v>#REF!</v>
      </c>
      <c r="I37" s="3"/>
      <c r="J37" s="3"/>
    </row>
    <row r="38" spans="1:10" ht="53.45" customHeight="1" x14ac:dyDescent="0.25">
      <c r="A38" s="3"/>
      <c r="B38" s="99" t="e">
        <f>'Training Plan-Template'!#REF!</f>
        <v>#REF!</v>
      </c>
      <c r="C38" s="100" t="e">
        <f>'Training Plan-Template'!#REF!</f>
        <v>#REF!</v>
      </c>
      <c r="D38" s="100" t="e">
        <f>'Training Plan-Template'!#REF!</f>
        <v>#REF!</v>
      </c>
      <c r="E38" s="100" t="e">
        <f>'Training Plan-Template'!#REF!</f>
        <v>#REF!</v>
      </c>
      <c r="F38" s="101" t="e">
        <f>'Training Plan-Template'!#REF!</f>
        <v>#REF!</v>
      </c>
      <c r="G38" s="101" t="e">
        <f>'Training Plan-Template'!#REF!</f>
        <v>#REF!</v>
      </c>
      <c r="H38" s="102" t="e">
        <f>'Training Plan-Template'!#REF!</f>
        <v>#REF!</v>
      </c>
      <c r="I38" s="3"/>
      <c r="J38" s="3"/>
    </row>
    <row r="39" spans="1:10" ht="53.45" customHeight="1" x14ac:dyDescent="0.25">
      <c r="A39" s="3"/>
      <c r="B39" s="99" t="e">
        <f>'Training Plan-Template'!#REF!</f>
        <v>#REF!</v>
      </c>
      <c r="C39" s="100" t="e">
        <f>'Training Plan-Template'!#REF!</f>
        <v>#REF!</v>
      </c>
      <c r="D39" s="100" t="e">
        <f>'Training Plan-Template'!#REF!</f>
        <v>#REF!</v>
      </c>
      <c r="E39" s="100" t="e">
        <f>'Training Plan-Template'!#REF!</f>
        <v>#REF!</v>
      </c>
      <c r="F39" s="101" t="e">
        <f>'Training Plan-Template'!#REF!</f>
        <v>#REF!</v>
      </c>
      <c r="G39" s="101" t="e">
        <f>'Training Plan-Template'!#REF!</f>
        <v>#REF!</v>
      </c>
      <c r="H39" s="102" t="e">
        <f>'Training Plan-Template'!#REF!</f>
        <v>#REF!</v>
      </c>
      <c r="I39" s="3"/>
      <c r="J39" s="3"/>
    </row>
    <row r="40" spans="1:10" ht="97.5" customHeight="1" x14ac:dyDescent="0.25">
      <c r="A40" s="3"/>
      <c r="B40" s="99" t="e">
        <f>'Training Plan-Template'!#REF!</f>
        <v>#REF!</v>
      </c>
      <c r="C40" s="100" t="e">
        <f>'Training Plan-Template'!#REF!</f>
        <v>#REF!</v>
      </c>
      <c r="D40" s="100" t="e">
        <f>'Training Plan-Template'!#REF!</f>
        <v>#REF!</v>
      </c>
      <c r="E40" s="100" t="e">
        <f>'Training Plan-Template'!#REF!</f>
        <v>#REF!</v>
      </c>
      <c r="F40" s="101" t="e">
        <f>'Training Plan-Template'!#REF!</f>
        <v>#REF!</v>
      </c>
      <c r="G40" s="101" t="e">
        <f>'Training Plan-Template'!#REF!</f>
        <v>#REF!</v>
      </c>
      <c r="H40" s="102" t="e">
        <f>'Training Plan-Template'!#REF!</f>
        <v>#REF!</v>
      </c>
      <c r="I40" s="3"/>
      <c r="J40" s="3"/>
    </row>
    <row r="41" spans="1:10" ht="73.5" customHeight="1" x14ac:dyDescent="0.25">
      <c r="A41" s="3"/>
      <c r="B41" s="99" t="e">
        <f>'Training Plan-Template'!#REF!</f>
        <v>#REF!</v>
      </c>
      <c r="C41" s="100" t="e">
        <f>'Training Plan-Template'!#REF!</f>
        <v>#REF!</v>
      </c>
      <c r="D41" s="100" t="e">
        <f>'Training Plan-Template'!#REF!</f>
        <v>#REF!</v>
      </c>
      <c r="E41" s="100" t="e">
        <f>'Training Plan-Template'!#REF!</f>
        <v>#REF!</v>
      </c>
      <c r="F41" s="101" t="e">
        <f>'Training Plan-Template'!#REF!</f>
        <v>#REF!</v>
      </c>
      <c r="G41" s="101" t="e">
        <f>'Training Plan-Template'!#REF!</f>
        <v>#REF!</v>
      </c>
      <c r="H41" s="102" t="e">
        <f>'Training Plan-Template'!#REF!</f>
        <v>#REF!</v>
      </c>
      <c r="I41" s="3"/>
      <c r="J41" s="3"/>
    </row>
    <row r="42" spans="1:10" ht="60" x14ac:dyDescent="0.25">
      <c r="A42" s="3"/>
      <c r="B42" s="99" t="str">
        <f>'Training Plan-Template'!C24</f>
        <v>HDA Managing the acutely unwell patient (F2F)</v>
      </c>
      <c r="C42" s="100">
        <f>'Training Plan-Template'!G24</f>
        <v>2</v>
      </c>
      <c r="D42" s="100">
        <f>'Training Plan-Template'!I24</f>
        <v>6</v>
      </c>
      <c r="E42" s="100">
        <f>'Training Plan-Template'!F24</f>
        <v>30</v>
      </c>
      <c r="F42" s="101" t="str">
        <f>'Training Plan-Template'!W24</f>
        <v>Exposure to critically unwell patients in order to formulate and develop strategies to enable clinical management</v>
      </c>
      <c r="G42" s="101" t="str">
        <f>'Training Plan-Template'!X24</f>
        <v>Provide knowledge and expertise in managing deteriorating unwell patients benchmarked against current clinical strategies and protocols linked to best evidence and practice</v>
      </c>
      <c r="H42" s="102" t="str">
        <f>'Training Plan-Template'!Y24</f>
        <v>Continued support to enable nurturing of developing skills to provide and maintain the practitioner's clinical confidence</v>
      </c>
      <c r="I42" s="3"/>
      <c r="J42" s="3"/>
    </row>
    <row r="43" spans="1:10" ht="53.45" customHeight="1" x14ac:dyDescent="0.25">
      <c r="A43" s="3"/>
      <c r="B43" s="99" t="e">
        <f>'Training Plan-Template'!#REF!</f>
        <v>#REF!</v>
      </c>
      <c r="C43" s="100" t="e">
        <f>'Training Plan-Template'!#REF!</f>
        <v>#REF!</v>
      </c>
      <c r="D43" s="100" t="e">
        <f>'Training Plan-Template'!#REF!</f>
        <v>#REF!</v>
      </c>
      <c r="E43" s="100" t="e">
        <f>'Training Plan-Template'!#REF!</f>
        <v>#REF!</v>
      </c>
      <c r="F43" s="101" t="e">
        <f>'Training Plan-Template'!#REF!</f>
        <v>#REF!</v>
      </c>
      <c r="G43" s="101" t="e">
        <f>'Training Plan-Template'!#REF!</f>
        <v>#REF!</v>
      </c>
      <c r="H43" s="102" t="e">
        <f>'Training Plan-Template'!#REF!</f>
        <v>#REF!</v>
      </c>
      <c r="I43" s="3"/>
      <c r="J43" s="3"/>
    </row>
    <row r="44" spans="1:10" x14ac:dyDescent="0.25">
      <c r="A44" s="3"/>
      <c r="B44" s="99" t="e">
        <f>'Training Plan-Template'!#REF!</f>
        <v>#REF!</v>
      </c>
      <c r="C44" s="100" t="e">
        <f>'Training Plan-Template'!#REF!</f>
        <v>#REF!</v>
      </c>
      <c r="D44" s="100" t="e">
        <f>'Training Plan-Template'!#REF!</f>
        <v>#REF!</v>
      </c>
      <c r="E44" s="100" t="e">
        <f>'Training Plan-Template'!#REF!</f>
        <v>#REF!</v>
      </c>
      <c r="F44" s="101" t="e">
        <f>'Training Plan-Template'!#REF!</f>
        <v>#REF!</v>
      </c>
      <c r="G44" s="101" t="e">
        <f>'Training Plan-Template'!#REF!</f>
        <v>#REF!</v>
      </c>
      <c r="H44" s="102" t="e">
        <f>'Training Plan-Template'!#REF!</f>
        <v>#REF!</v>
      </c>
      <c r="I44" s="3"/>
      <c r="J44" s="3"/>
    </row>
    <row r="45" spans="1:10" x14ac:dyDescent="0.25">
      <c r="A45" s="3"/>
      <c r="B45" s="99" t="e">
        <f>'Training Plan-Template'!#REF!</f>
        <v>#REF!</v>
      </c>
      <c r="C45" s="100" t="e">
        <f>'Training Plan-Template'!#REF!</f>
        <v>#REF!</v>
      </c>
      <c r="D45" s="100" t="e">
        <f>'Training Plan-Template'!#REF!</f>
        <v>#REF!</v>
      </c>
      <c r="E45" s="100" t="e">
        <f>'Training Plan-Template'!#REF!</f>
        <v>#REF!</v>
      </c>
      <c r="F45" s="101" t="e">
        <f>'Training Plan-Template'!#REF!</f>
        <v>#REF!</v>
      </c>
      <c r="G45" s="101" t="e">
        <f>'Training Plan-Template'!#REF!</f>
        <v>#REF!</v>
      </c>
      <c r="H45" s="102" t="e">
        <f>'Training Plan-Template'!#REF!</f>
        <v>#REF!</v>
      </c>
      <c r="I45" s="3"/>
      <c r="J45" s="3"/>
    </row>
    <row r="46" spans="1:10" x14ac:dyDescent="0.25">
      <c r="A46" s="3"/>
      <c r="B46" s="99" t="e">
        <f>'Training Plan-Template'!#REF!</f>
        <v>#REF!</v>
      </c>
      <c r="C46" s="100" t="e">
        <f>'Training Plan-Template'!#REF!</f>
        <v>#REF!</v>
      </c>
      <c r="D46" s="100" t="e">
        <f>'Training Plan-Template'!#REF!</f>
        <v>#REF!</v>
      </c>
      <c r="E46" s="100" t="e">
        <f>'Training Plan-Template'!#REF!</f>
        <v>#REF!</v>
      </c>
      <c r="F46" s="101" t="e">
        <f>'Training Plan-Template'!#REF!</f>
        <v>#REF!</v>
      </c>
      <c r="G46" s="101" t="e">
        <f>'Training Plan-Template'!#REF!</f>
        <v>#REF!</v>
      </c>
      <c r="H46" s="102" t="e">
        <f>'Training Plan-Template'!#REF!</f>
        <v>#REF!</v>
      </c>
      <c r="I46" s="3"/>
      <c r="J46" s="3"/>
    </row>
    <row r="47" spans="1:10" x14ac:dyDescent="0.25">
      <c r="A47" s="3"/>
      <c r="B47" s="99" t="e">
        <f>'Training Plan-Template'!#REF!</f>
        <v>#REF!</v>
      </c>
      <c r="C47" s="100" t="e">
        <f>'Training Plan-Template'!#REF!</f>
        <v>#REF!</v>
      </c>
      <c r="D47" s="100" t="e">
        <f>'Training Plan-Template'!#REF!</f>
        <v>#REF!</v>
      </c>
      <c r="E47" s="100" t="e">
        <f>'Training Plan-Template'!#REF!</f>
        <v>#REF!</v>
      </c>
      <c r="F47" s="101" t="e">
        <f>'Training Plan-Template'!#REF!</f>
        <v>#REF!</v>
      </c>
      <c r="G47" s="101" t="e">
        <f>'Training Plan-Template'!#REF!</f>
        <v>#REF!</v>
      </c>
      <c r="H47" s="102" t="e">
        <f>'Training Plan-Template'!#REF!</f>
        <v>#REF!</v>
      </c>
      <c r="I47" s="3"/>
      <c r="J47" s="3"/>
    </row>
    <row r="48" spans="1:10" x14ac:dyDescent="0.25">
      <c r="A48" s="3"/>
      <c r="B48" s="99" t="e">
        <f>'Training Plan-Template'!#REF!</f>
        <v>#REF!</v>
      </c>
      <c r="C48" s="100" t="e">
        <f>'Training Plan-Template'!#REF!</f>
        <v>#REF!</v>
      </c>
      <c r="D48" s="100" t="e">
        <f>'Training Plan-Template'!#REF!</f>
        <v>#REF!</v>
      </c>
      <c r="E48" s="100" t="e">
        <f>'Training Plan-Template'!#REF!</f>
        <v>#REF!</v>
      </c>
      <c r="F48" s="101" t="e">
        <f>'Training Plan-Template'!#REF!</f>
        <v>#REF!</v>
      </c>
      <c r="G48" s="101" t="e">
        <f>'Training Plan-Template'!#REF!</f>
        <v>#REF!</v>
      </c>
      <c r="H48" s="102" t="e">
        <f>'Training Plan-Template'!#REF!</f>
        <v>#REF!</v>
      </c>
      <c r="I48" s="3"/>
      <c r="J48" s="3"/>
    </row>
    <row r="49" spans="1:10" x14ac:dyDescent="0.25">
      <c r="A49" s="3"/>
      <c r="B49" s="99" t="e">
        <f>'Training Plan-Template'!#REF!</f>
        <v>#REF!</v>
      </c>
      <c r="C49" s="100" t="e">
        <f>'Training Plan-Template'!#REF!</f>
        <v>#REF!</v>
      </c>
      <c r="D49" s="100" t="e">
        <f>'Training Plan-Template'!#REF!</f>
        <v>#REF!</v>
      </c>
      <c r="E49" s="100" t="e">
        <f>'Training Plan-Template'!#REF!</f>
        <v>#REF!</v>
      </c>
      <c r="F49" s="101" t="e">
        <f>'Training Plan-Template'!#REF!</f>
        <v>#REF!</v>
      </c>
      <c r="G49" s="101" t="e">
        <f>'Training Plan-Template'!#REF!</f>
        <v>#REF!</v>
      </c>
      <c r="H49" s="102" t="e">
        <f>'Training Plan-Template'!#REF!</f>
        <v>#REF!</v>
      </c>
      <c r="I49" s="3"/>
      <c r="J49" s="3"/>
    </row>
    <row r="50" spans="1:10" x14ac:dyDescent="0.25">
      <c r="A50" s="3"/>
      <c r="B50" s="99" t="e">
        <f>'Training Plan-Template'!#REF!</f>
        <v>#REF!</v>
      </c>
      <c r="C50" s="100" t="e">
        <f>'Training Plan-Template'!#REF!</f>
        <v>#REF!</v>
      </c>
      <c r="D50" s="100" t="e">
        <f>'Training Plan-Template'!#REF!</f>
        <v>#REF!</v>
      </c>
      <c r="E50" s="100" t="e">
        <f>'Training Plan-Template'!#REF!</f>
        <v>#REF!</v>
      </c>
      <c r="F50" s="101" t="e">
        <f>'Training Plan-Template'!#REF!</f>
        <v>#REF!</v>
      </c>
      <c r="G50" s="101" t="e">
        <f>'Training Plan-Template'!#REF!</f>
        <v>#REF!</v>
      </c>
      <c r="H50" s="102" t="e">
        <f>'Training Plan-Template'!#REF!</f>
        <v>#REF!</v>
      </c>
      <c r="I50" s="3"/>
      <c r="J50" s="3"/>
    </row>
    <row r="51" spans="1:10" x14ac:dyDescent="0.25">
      <c r="A51" s="3"/>
      <c r="B51" s="112" t="e">
        <f>'Training Plan-Template'!#REF!</f>
        <v>#REF!</v>
      </c>
      <c r="C51" s="113" t="e">
        <f>'Training Plan-Template'!#REF!</f>
        <v>#REF!</v>
      </c>
      <c r="D51" s="113" t="e">
        <f>'Training Plan-Template'!#REF!</f>
        <v>#REF!</v>
      </c>
      <c r="E51" s="113" t="e">
        <f>'Training Plan-Template'!#REF!</f>
        <v>#REF!</v>
      </c>
      <c r="F51" s="114" t="e">
        <f>'Training Plan-Template'!#REF!</f>
        <v>#REF!</v>
      </c>
      <c r="G51" s="114" t="e">
        <f>'Training Plan-Template'!#REF!</f>
        <v>#REF!</v>
      </c>
      <c r="H51" s="115" t="e">
        <f>'Training Plan-Template'!#REF!</f>
        <v>#REF!</v>
      </c>
      <c r="I51" s="3"/>
      <c r="J51" s="3"/>
    </row>
    <row r="52" spans="1:10" x14ac:dyDescent="0.25">
      <c r="A52" s="3"/>
      <c r="B52" s="108"/>
      <c r="C52" s="109"/>
      <c r="D52" s="109"/>
      <c r="E52" s="109"/>
      <c r="F52" s="110"/>
      <c r="G52" s="110"/>
      <c r="H52" s="111"/>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