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04"/>
  <workbookPr hidePivotFieldList="1"/>
  <mc:AlternateContent xmlns:mc="http://schemas.openxmlformats.org/markup-compatibility/2006">
    <mc:Choice Requires="x15">
      <x15ac:absPath xmlns:x15ac="http://schemas.microsoft.com/office/spreadsheetml/2010/11/ac" url="https://sheffieldhallam-my.sharepoint.com/personal/dssm_hallam_shu_ac_uk/Documents/ESFA funding rules 2022-23/"/>
    </mc:Choice>
  </mc:AlternateContent>
  <xr:revisionPtr revIDLastSave="492" documentId="8_{A3A915B5-AE9D-498F-8991-7DD0E5456C67}" xr6:coauthVersionLast="47" xr6:coauthVersionMax="47" xr10:uidLastSave="{568EEF8A-93F7-451E-9093-8296097FAB20}"/>
  <bookViews>
    <workbookView xWindow="28680" yWindow="-120" windowWidth="29040" windowHeight="15225" tabRatio="597" firstSheet="2"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1">'OTJT breakdown &amp; Pie chart'!$A$1:$J$42</definedName>
    <definedName name="_xlnm.Print_Area" localSheetId="2">'Employer Plan on a Page'!$B$1:$I$20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12" l="1"/>
  <c r="P29" i="12"/>
  <c r="Q29" i="12"/>
  <c r="C9" i="14"/>
  <c r="D9" i="14"/>
  <c r="E9" i="14"/>
  <c r="F9" i="14"/>
  <c r="G9" i="14"/>
  <c r="H9" i="14"/>
  <c r="C10" i="14"/>
  <c r="D10" i="14"/>
  <c r="E10" i="14"/>
  <c r="F10" i="14"/>
  <c r="G10" i="14"/>
  <c r="H10" i="14"/>
  <c r="C11" i="14"/>
  <c r="D11" i="14"/>
  <c r="E11" i="14"/>
  <c r="F11" i="14"/>
  <c r="G11" i="14"/>
  <c r="H11" i="14"/>
  <c r="C12" i="14"/>
  <c r="D12" i="14"/>
  <c r="E12" i="14"/>
  <c r="F12" i="14"/>
  <c r="G12" i="14"/>
  <c r="H12" i="14"/>
  <c r="C14" i="14"/>
  <c r="D14" i="14"/>
  <c r="E14" i="14"/>
  <c r="F14" i="14"/>
  <c r="G14" i="14"/>
  <c r="H14" i="14"/>
  <c r="C15" i="14"/>
  <c r="D15" i="14"/>
  <c r="E15" i="14"/>
  <c r="F15" i="14"/>
  <c r="G15" i="14"/>
  <c r="H15" i="14"/>
  <c r="C17" i="14"/>
  <c r="D17" i="14"/>
  <c r="E17" i="14"/>
  <c r="F17" i="14"/>
  <c r="G17" i="14"/>
  <c r="H17" i="14"/>
  <c r="H7" i="14"/>
  <c r="G7" i="14"/>
  <c r="F7" i="14"/>
  <c r="E7" i="14"/>
  <c r="D7" i="14"/>
  <c r="C7" i="14"/>
  <c r="I22" i="12"/>
  <c r="I20" i="12"/>
  <c r="I17" i="12"/>
  <c r="I19" i="12"/>
  <c r="I24" i="12"/>
  <c r="S27" i="12"/>
  <c r="I15" i="12"/>
  <c r="T15" i="12" s="1"/>
  <c r="T27" i="12"/>
  <c r="I21" i="12"/>
  <c r="S21" i="12" s="1"/>
  <c r="I16" i="12"/>
  <c r="S16" i="12" s="1"/>
  <c r="J29" i="12"/>
  <c r="K29" i="12"/>
  <c r="L29" i="12"/>
  <c r="M29" i="12"/>
  <c r="N29" i="12"/>
  <c r="O29" i="12"/>
  <c r="R29" i="12"/>
  <c r="I8" i="10" s="1"/>
  <c r="C6" i="14"/>
  <c r="C3" i="14"/>
  <c r="H6" i="14"/>
  <c r="G6" i="14"/>
  <c r="F6" i="14"/>
  <c r="E6" i="14"/>
  <c r="D6" i="14"/>
  <c r="F1" i="10"/>
  <c r="C1" i="14" s="1"/>
  <c r="L8" i="10"/>
  <c r="L7" i="10"/>
  <c r="L6" i="10"/>
  <c r="L3" i="10"/>
  <c r="L4" i="10"/>
  <c r="L5" i="10"/>
  <c r="L2" i="10"/>
  <c r="H29" i="12"/>
  <c r="F5" i="10" s="1"/>
  <c r="F9" i="10"/>
  <c r="M3" i="10" s="1"/>
  <c r="F10" i="10"/>
  <c r="M4" i="10" s="1"/>
  <c r="F11" i="10"/>
  <c r="M5" i="10" s="1"/>
  <c r="M6" i="10"/>
  <c r="F8" i="10"/>
  <c r="M2" i="10" s="1"/>
  <c r="I25" i="12" l="1"/>
  <c r="T16" i="12"/>
  <c r="T25" i="12"/>
  <c r="T21" i="12"/>
  <c r="S25" i="12" l="1"/>
  <c r="I29" i="12"/>
  <c r="I10" i="12" s="1"/>
  <c r="F4" i="10" s="1"/>
  <c r="F6" i="10" s="1"/>
  <c r="S15" i="12"/>
  <c r="S29" i="12" s="1"/>
  <c r="T29" i="12" l="1"/>
  <c r="I9" i="10"/>
  <c r="M7" i="10" s="1"/>
  <c r="I10" i="10"/>
  <c r="M8" i="10" s="1"/>
</calcChain>
</file>

<file path=xl/sharedStrings.xml><?xml version="1.0" encoding="utf-8"?>
<sst xmlns="http://schemas.openxmlformats.org/spreadsheetml/2006/main" count="214" uniqueCount="175">
  <si>
    <t>Apprenticeship Training Plan for:</t>
  </si>
  <si>
    <t>Architect</t>
  </si>
  <si>
    <t>https://www.instituteforapprenticeships.org/apprenticeship-standards/architect-degree/</t>
  </si>
  <si>
    <t>https://www.instituteforapprenticeships.org/media/1924/st0533_architect_l7_ap-for-publication_22062018.pdf</t>
  </si>
  <si>
    <t>Level of Delivery and EPA</t>
  </si>
  <si>
    <t>Colour coding key for Mapping Modules to the KSBs</t>
  </si>
  <si>
    <t>Mandatory Components:</t>
  </si>
  <si>
    <t>MArch Architecture, Architect (Degree)</t>
  </si>
  <si>
    <t>The apprenticeship is usually delivered over 48 months. This will be 41 months on programme and 7 months for Gateway and the latter part of the End Point Assessment Module. However, every apprentice is different and it will depend on their previous experience.
The Course includes a combination of work-based learning, practical application and End Point Assessment, which leads to a MArch Architecture degree. Participants will be able to register as an architect on completion, having completed Part 2 and Part 3.
Participants attend University on day release, to be taught alongside part-time and full-time students. The programme adopts a blended learning approach with modules delivered through a combination of lectures, class-based seminars, practical work and site visits.</t>
  </si>
  <si>
    <t>Strong Direct Relationship</t>
  </si>
  <si>
    <t>Definite but lesser focus</t>
  </si>
  <si>
    <t>Duration of practical programme (months)</t>
  </si>
  <si>
    <t>BESE OPS CHECK</t>
  </si>
  <si>
    <t xml:space="preserve"> (excluding Gateway period and EPA)</t>
  </si>
  <si>
    <t>Relevant but more contextual learning</t>
  </si>
  <si>
    <t>Off the Job Training Generic Target</t>
  </si>
  <si>
    <t>Off The Job Training Programme Specific Target</t>
  </si>
  <si>
    <t>(to be included in the ILR and delivered)</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</si>
  <si>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</si>
  <si>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</si>
  <si>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Start (month)</t>
  </si>
  <si>
    <t>End (month)</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</si>
  <si>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</si>
  <si>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</si>
  <si>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</si>
  <si>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</si>
  <si>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</si>
  <si>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</si>
  <si>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</si>
  <si>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</si>
  <si>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</si>
  <si>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Spare column (e.g. laboratory session)</t>
  </si>
  <si>
    <t>Spare Column</t>
  </si>
  <si>
    <t>Work Based Project / Applied Learning in Work PLace 
- to meet Module Assessment</t>
  </si>
  <si>
    <t>Time during working day to focus on assessment preparation</t>
  </si>
  <si>
    <t>Employer-led Training activities (including experiential and project based learning)</t>
  </si>
  <si>
    <r>
      <rPr>
        <b/>
        <sz val="11"/>
        <color theme="1"/>
        <rFont val="Calibri"/>
        <family val="2"/>
        <scheme val="minor"/>
      </rPr>
      <t>Employer-Led Training Plan</t>
    </r>
    <r>
      <rPr>
        <sz val="11"/>
        <color theme="1"/>
        <rFont val="Calibri"/>
        <family val="2"/>
        <scheme val="minor"/>
      </rPr>
      <t xml:space="preserve">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r>
  </si>
  <si>
    <t>1. Design</t>
  </si>
  <si>
    <t>A range of advanced processes and techniques (e.g. Digital fabrication) to generate, review and speculate on design proposals with multiple constraints, showing evidence of original thinking.</t>
  </si>
  <si>
    <t>2. History &amp; Theory</t>
  </si>
  <si>
    <t>History of Architecture and its impact on architectural practice</t>
  </si>
  <si>
    <t>The cultural, social and intellectual histories, theories and technologies that influence the design of buildings.</t>
  </si>
  <si>
    <t>3. Fine Arts</t>
  </si>
  <si>
    <t>How theories, practices and technologies of the arts influence architectural design and their creative application in design projects</t>
  </si>
  <si>
    <t>4. Urban Design and Planning</t>
  </si>
  <si>
    <t>Urban design and town planning strategies and regulations</t>
  </si>
  <si>
    <t>Process of obtaining planning permission (e.g. drawings, reports, application)</t>
  </si>
  <si>
    <t>5. People and Environment</t>
  </si>
  <si>
    <t>The in-depth relationships between users and buildings, between buildings and their environment, and the need to relate buildings and the spaces between them to diverse user needs and scale</t>
  </si>
  <si>
    <t>6. Role of the Architect</t>
  </si>
  <si>
    <t>The range of services offered by Architects</t>
  </si>
  <si>
    <t>The potential impact of building projects on existing and proposed communities and the related planning legislation</t>
  </si>
  <si>
    <t>The context of the Architect and the construction industry, including the Architect's role in the processes of procurement and building production</t>
  </si>
  <si>
    <t>The role of the Architect within the design team and construction industry</t>
  </si>
  <si>
    <t>7. Brief Analysis</t>
  </si>
  <si>
    <t>The client and design team briefing process, forms and terms of appointment</t>
  </si>
  <si>
    <t>Methods of investigation and preparation of briefs for the design projects (e.g. review of relevant precedent)</t>
  </si>
  <si>
    <t>8. Structure, Consideration and Engineering</t>
  </si>
  <si>
    <t>Structural, constructional and engineering considerations within building design, such as physical properties and characteristics of building materials, components and systems</t>
  </si>
  <si>
    <t>9. Technologies</t>
  </si>
  <si>
    <t>Principles, systems and strategies for environmental comfort and building services including sustainability principles</t>
  </si>
  <si>
    <t>Alternative construction materials, processes and techniques that apply design and construction, including the impact of materials on the environment</t>
  </si>
  <si>
    <t>The role of Building information modelling (BIM), computational design and other relevant technologies used in the design process</t>
  </si>
  <si>
    <t>10. Finance and Regulations</t>
  </si>
  <si>
    <t>Process of controlling building cost</t>
  </si>
  <si>
    <t>Approved Documents for building regulations</t>
  </si>
  <si>
    <t>11. Industry Context and Project Delivery</t>
  </si>
  <si>
    <t>Industries, organisations, regulations and procedures involved in translating design concepts into buildings and integrating plans into overall planning</t>
  </si>
  <si>
    <t>12. Professionalism</t>
  </si>
  <si>
    <t>The nature of professionalism and the responsibilities of Architects to clients, building users, constructors, professionals and the wider society</t>
  </si>
  <si>
    <t>13. Clients, Users and Delivery of Services</t>
  </si>
  <si>
    <t>The obligations of Architects to clients, stakeholders, warranties and third-parties</t>
  </si>
  <si>
    <t>Client needs, appropriate communication methods, programming, coordination and competent delivery</t>
  </si>
  <si>
    <t>14. Legal Framework and Processes</t>
  </si>
  <si>
    <t>The statutory legal context within which an Architect must operate and what is required to ensure compliance with legal requirements or standards</t>
  </si>
  <si>
    <t>15. Practice and Management</t>
  </si>
  <si>
    <t>Business priorities, required management processes and risks of running an architectural practice</t>
  </si>
  <si>
    <t>16. Building Procurement</t>
  </si>
  <si>
    <t>UK construction and contract law, and construction procurement processes</t>
  </si>
  <si>
    <t>The relationship between Architects and other built environment professionals</t>
  </si>
  <si>
    <t>Contractual relationships and the obligations of an Architect acting as a contract administrator</t>
  </si>
  <si>
    <t>Generate architectural design proposals</t>
  </si>
  <si>
    <t>Evaluate and apply a comprehensive range of visual, oral and written media to test, analyse, critique and explain design proposals</t>
  </si>
  <si>
    <t>Produce drawings and 3D models using relevant software including Computer-Aided Design (CAD)</t>
  </si>
  <si>
    <t>Apply understanding of current architectural debate to produce innovative solutions</t>
  </si>
  <si>
    <t>Produce clear, logically argued and original written work relating to architectural culture, theory and design</t>
  </si>
  <si>
    <t>Apply fine art theories in a creative way that acknowledges their conceptualisation and representation</t>
  </si>
  <si>
    <t>Comply with relevant town planning policy throughout design and construction phases to obtain planning permission (e.g. submitting planning application)</t>
  </si>
  <si>
    <t>Identify end user needs, local and social context in which the project is developed</t>
  </si>
  <si>
    <t>Lead design development in respect of environmental context and sustainability</t>
  </si>
  <si>
    <t>Lead projects or parts of projects, taking into consideration business priories and practice management</t>
  </si>
  <si>
    <t>Deliver services in a responsible manner, prioritising the interests of the client and other stakeholders</t>
  </si>
  <si>
    <t>Problem-solve and use professional judgement to take initiative and make appropriate decisions in situations with multiple constraints</t>
  </si>
  <si>
    <t>Critically review precedents relevant to the function, organisation and technological strategy of a design proposal</t>
  </si>
  <si>
    <t>Prepare and develop a project brief (e.g. by referring to RIBA Plan of Work)</t>
  </si>
  <si>
    <t>Integrate knowledge of structural principles and construction techniques with building design</t>
  </si>
  <si>
    <t>Evaluate materials, processes and techniques that apply to architectural designs with multiple constraints and building construction, and how to integrate these into practicable design proposals</t>
  </si>
  <si>
    <t>Apply various technological methods to building design to provide conditions of comfort and protection against the environment</t>
  </si>
  <si>
    <t>Meet client's brief within the constraints of the imposed budget limitations and building regulations</t>
  </si>
  <si>
    <t>Interact with statutory authorities (e.g. planning or building control), private bodies (e.g. developers) or individuals to competently deliver projects in a wide variety of sectors and within diverse legislative frameworks</t>
  </si>
  <si>
    <t>Act professionally when working independently and as part of a team, including communicating clearly with all stakeholders</t>
  </si>
  <si>
    <t>Offer impartial advice on construction related issues, relevant legislation and risks</t>
  </si>
  <si>
    <t>Identify and describe client end user requirements, priorities and objectives</t>
  </si>
  <si>
    <t>Work with an understanding of the relevant statutory and legal requirements during project development so that risk of harm to those who build, use and maintain buildings is reduced</t>
  </si>
  <si>
    <t>Engage in business development and administration including contributing to business strategy development, evaluating resources, planning, implementing and recording projects tasks</t>
  </si>
  <si>
    <t>Supervise the work of junior staff including Architectural Assistants</t>
  </si>
  <si>
    <t>Coordinate and engage in design team interaction</t>
  </si>
  <si>
    <t>Resolve construction related challenges and disputes, where appropriate</t>
  </si>
  <si>
    <t>Undertake construction inspection responsibilities, including completing site visits and commenting on contractors and sub-contractors work in relation to architectural drawings</t>
  </si>
  <si>
    <r>
      <rPr>
        <b/>
        <sz val="15"/>
        <color theme="1"/>
        <rFont val="Calibri"/>
        <family val="2"/>
        <scheme val="minor"/>
      </rPr>
      <t xml:space="preserve">1. Code of Conduct: </t>
    </r>
    <r>
      <rPr>
        <sz val="15"/>
        <color theme="1"/>
        <rFont val="Calibri"/>
        <family val="2"/>
        <scheme val="minor"/>
      </rPr>
      <t>Comply with the relevant professional codes of conduct (e.g. ARB and RIBA)</t>
    </r>
  </si>
  <si>
    <r>
      <rPr>
        <b/>
        <sz val="15"/>
        <color theme="1"/>
        <rFont val="Calibri"/>
        <family val="2"/>
        <scheme val="minor"/>
      </rPr>
      <t xml:space="preserve">2. Integrity: </t>
    </r>
    <r>
      <rPr>
        <sz val="15"/>
        <color theme="1"/>
        <rFont val="Calibri"/>
        <family val="2"/>
        <scheme val="minor"/>
      </rPr>
      <t>Be honest and act with integrity, ethics and in a professional manner</t>
    </r>
  </si>
  <si>
    <r>
      <rPr>
        <b/>
        <sz val="15"/>
        <color theme="1"/>
        <rFont val="Calibri"/>
        <family val="2"/>
        <scheme val="minor"/>
      </rPr>
      <t xml:space="preserve">3. Competence: </t>
    </r>
    <r>
      <rPr>
        <sz val="15"/>
        <color theme="1"/>
        <rFont val="Calibri"/>
        <family val="2"/>
        <scheme val="minor"/>
      </rPr>
      <t>Work singly, as part of a team or lead teams to provide a competent service</t>
    </r>
  </si>
  <si>
    <r>
      <t xml:space="preserve">4. Independence: </t>
    </r>
    <r>
      <rPr>
        <sz val="15"/>
        <color rgb="FF000000"/>
        <rFont val="Calibri"/>
        <family val="2"/>
        <scheme val="minor"/>
      </rPr>
      <t>Be organised and practice self-management when working independently</t>
    </r>
  </si>
  <si>
    <r>
      <t xml:space="preserve">5. Obligation: </t>
    </r>
    <r>
      <rPr>
        <sz val="15"/>
        <color rgb="FF000000"/>
        <rFont val="Calibri"/>
        <family val="2"/>
        <scheme val="minor"/>
      </rPr>
      <t>Be conscious of the Architect's obligation to their client, society and the profession</t>
    </r>
  </si>
  <si>
    <r>
      <t xml:space="preserve">6. Reputation: </t>
    </r>
    <r>
      <rPr>
        <sz val="15"/>
        <color rgb="FF000000"/>
        <rFont val="Calibri"/>
        <family val="2"/>
        <scheme val="minor"/>
      </rPr>
      <t>Be aware of individual level of competency and professional experience to ensure they are unlikely to bring profession into disrepute</t>
    </r>
  </si>
  <si>
    <r>
      <t xml:space="preserve">7. CPD: </t>
    </r>
    <r>
      <rPr>
        <sz val="15"/>
        <color rgb="FF000000"/>
        <rFont val="Calibri"/>
        <family val="2"/>
        <scheme val="minor"/>
      </rPr>
      <t>Commit to identifying their own individual development needs and the obligation for Continued Professional Development (CPD)</t>
    </r>
  </si>
  <si>
    <t>BEFORE</t>
  </si>
  <si>
    <t>DURING</t>
  </si>
  <si>
    <t>AFTER</t>
  </si>
  <si>
    <t>Year 1</t>
  </si>
  <si>
    <r>
      <rPr>
        <b/>
        <sz val="11"/>
        <color theme="0"/>
        <rFont val="Calibri"/>
        <family val="2"/>
        <scheme val="minor"/>
      </rPr>
      <t xml:space="preserve">Praxis of Architecture 1
</t>
    </r>
    <r>
      <rPr>
        <sz val="11"/>
        <color theme="0"/>
        <rFont val="Calibri"/>
        <family val="2"/>
        <scheme val="minor"/>
      </rPr>
      <t xml:space="preserve"> (Y1) (77-605309)                            
Work Based Learning</t>
    </r>
  </si>
  <si>
    <t>Support the skill scan accuracy. Support apprentice with Starting Point Exercise</t>
  </si>
  <si>
    <t xml:space="preserve">Support apprentice with completion of the Starting Point Exercise in the first three weeks. </t>
  </si>
  <si>
    <t>With WBL Coach review the Starting Point Exercise and develop initial KSB development targets. Support reflection in relation to professional awareness and personal development planning.</t>
  </si>
  <si>
    <r>
      <rPr>
        <b/>
        <sz val="11"/>
        <color rgb="FFFFFFFF"/>
        <rFont val="Calibri"/>
      </rPr>
      <t xml:space="preserve">Praxis of Architecture 2 </t>
    </r>
    <r>
      <rPr>
        <sz val="11"/>
        <color rgb="FFFFFFFF"/>
        <rFont val="Calibri"/>
      </rPr>
      <t>(Y1) 
(77-605311)</t>
    </r>
    <r>
      <rPr>
        <b/>
        <sz val="11"/>
        <color rgb="FFFFFFFF"/>
        <rFont val="Calibri"/>
      </rPr>
      <t xml:space="preserve">                     
</t>
    </r>
    <r>
      <rPr>
        <sz val="11"/>
        <color rgb="FFFFFFFF"/>
        <rFont val="Calibri"/>
      </rPr>
      <t>Work Based Learning</t>
    </r>
  </si>
  <si>
    <t xml:space="preserve">Provide guidance on practice ambitions, management, corporate agenda, and  financial processes. </t>
  </si>
  <si>
    <t>Actively engage in the student assignment and challenge and extend their awareness of architectural practices in UK and internationally</t>
  </si>
  <si>
    <t xml:space="preserve">Use the Apprenticeship Progress Review to reflect on KSBs for this module and identity specific additional areas of experience available within the practice. </t>
  </si>
  <si>
    <r>
      <rPr>
        <b/>
        <sz val="11"/>
        <color theme="0"/>
        <rFont val="Calibri"/>
        <family val="2"/>
        <scheme val="minor"/>
      </rPr>
      <t>Design Studio 4</t>
    </r>
    <r>
      <rPr>
        <sz val="11"/>
        <color theme="0"/>
        <rFont val="Calibri"/>
        <family val="2"/>
        <scheme val="minor"/>
      </rPr>
      <t xml:space="preserve"> (Y1)                      
(77-601045) </t>
    </r>
  </si>
  <si>
    <t>Identify opportunities for apprentice to be involved in key design stages of office projects. Plan shadowing of additional projects within the office. Devise a plan for digital skills development.</t>
  </si>
  <si>
    <t>Create opportunities for apprentices to engage in client interaction, consultant interaction, planning approval activity and project funding procedures. Support digital skills development.</t>
  </si>
  <si>
    <t>Use the Apprenticeship Progress Review to reflect on KSBs for this module and identity specific additional areas of experience available within the practice. Support PEDR completion.</t>
  </si>
  <si>
    <t>Year 2</t>
  </si>
  <si>
    <r>
      <rPr>
        <b/>
        <sz val="11"/>
        <color theme="0"/>
        <rFont val="Calibri"/>
        <family val="2"/>
        <scheme val="minor"/>
      </rPr>
      <t>Design Studio 5</t>
    </r>
    <r>
      <rPr>
        <sz val="11"/>
        <color theme="0"/>
        <rFont val="Calibri"/>
        <family val="2"/>
        <scheme val="minor"/>
      </rPr>
      <t xml:space="preserve"> (Y2)                      
 (77-601046)</t>
    </r>
  </si>
  <si>
    <t>Identify opportunities for apprentice to be involved in key design stages of office projects. Plan shadowing of additional projects within the office. Devise a plan for extended digital skills development.</t>
  </si>
  <si>
    <t>Create opportunities for apprentices to engage in client interaction, consultant interaction, planning approval activity, landscape and urban design, building regulations approvals, technical design and tender information. Support digital skills development.</t>
  </si>
  <si>
    <t>Use the Apprenticeship Progress Review to reflect on KSBs for this module and identity specific additional areas of experience available within the practice. Collate and structure practice related evidence for the EPA.</t>
  </si>
  <si>
    <r>
      <t>Critical Study</t>
    </r>
    <r>
      <rPr>
        <b/>
        <sz val="12"/>
        <color theme="0"/>
        <rFont val="Calibri"/>
        <family val="2"/>
        <scheme val="minor"/>
      </rPr>
      <t xml:space="preserve"> </t>
    </r>
    <r>
      <rPr>
        <sz val="12"/>
        <color theme="0"/>
        <rFont val="Calibri"/>
        <family val="2"/>
        <scheme val="minor"/>
      </rPr>
      <t xml:space="preserve">Y2)                       
</t>
    </r>
    <r>
      <rPr>
        <sz val="11"/>
        <color theme="0"/>
        <rFont val="Calibri"/>
        <family val="2"/>
        <scheme val="minor"/>
      </rPr>
      <t>(77-700945)</t>
    </r>
  </si>
  <si>
    <t>Discuss areas of interest with the apprentice and identify staff within the practice to offer support.</t>
  </si>
  <si>
    <t>Provide regular discussion opportunities on the assignment. Create connections for apprentice to discuss their work across wider networks of the practice.</t>
  </si>
  <si>
    <t>Reflect on findings of the assignment and relate to areas of work in the practice.</t>
  </si>
  <si>
    <r>
      <rPr>
        <b/>
        <sz val="12"/>
        <color theme="0"/>
        <rFont val="Calibri"/>
        <family val="2"/>
        <scheme val="minor"/>
      </rPr>
      <t>Praxis of Architecture 3</t>
    </r>
    <r>
      <rPr>
        <sz val="12"/>
        <color theme="0"/>
        <rFont val="Calibri"/>
        <family val="2"/>
        <scheme val="minor"/>
      </rPr>
      <t xml:space="preserve"> (Y2)                    
 </t>
    </r>
    <r>
      <rPr>
        <sz val="11"/>
        <color theme="0"/>
        <rFont val="Calibri"/>
        <family val="2"/>
        <scheme val="minor"/>
      </rPr>
      <t>(77-706492)                             
Work Based Learning</t>
    </r>
  </si>
  <si>
    <t>Review career progression with apprentice and identify goals for the year ahead</t>
  </si>
  <si>
    <t>Support apprentice in ongoing critical reflection of their professional and academic development. Discuss assignment content and format.</t>
  </si>
  <si>
    <t>Devise personal action plan for the third year of the apprenticeship</t>
  </si>
  <si>
    <r>
      <rPr>
        <b/>
        <sz val="11"/>
        <color theme="0"/>
        <rFont val="Calibri"/>
        <family val="2"/>
        <scheme val="minor"/>
      </rPr>
      <t xml:space="preserve">Construction Ecologies (Y2) 
</t>
    </r>
    <r>
      <rPr>
        <sz val="11"/>
        <color theme="0"/>
        <rFont val="Calibri"/>
        <family val="2"/>
        <scheme val="minor"/>
      </rPr>
      <t>(77-708677)                        
Work Based Learning</t>
    </r>
  </si>
  <si>
    <t>Review technical experience of the apprentice. Identify projects for direct involvement or shadowing in relation to module KSBs</t>
  </si>
  <si>
    <t>Support apprentices through direct engagement in fire safety design, sustainability strategies and structural and constructional design. Enable interaction with expert consultants. Discuss assignment content and format.</t>
  </si>
  <si>
    <t>Collate and structure practice related evidence for the EPA.</t>
  </si>
  <si>
    <t>Year 3</t>
  </si>
  <si>
    <r>
      <rPr>
        <b/>
        <sz val="12"/>
        <color theme="0"/>
        <rFont val="Calibri"/>
        <family val="2"/>
        <scheme val="minor"/>
      </rPr>
      <t>Design Studio 6</t>
    </r>
    <r>
      <rPr>
        <sz val="12"/>
        <color theme="0"/>
        <rFont val="Calibri"/>
        <family val="2"/>
        <scheme val="minor"/>
      </rPr>
      <t xml:space="preserve"> (Y3)                        
 </t>
    </r>
    <r>
      <rPr>
        <sz val="11"/>
        <color theme="0"/>
        <rFont val="Calibri"/>
        <family val="2"/>
        <scheme val="minor"/>
      </rPr>
      <t xml:space="preserve">(77-701047)  </t>
    </r>
  </si>
  <si>
    <t xml:space="preserve">Review progress with KSB experiences after year 2. Identify focussed opportunities for apprentice to be involved in key design stages of office projects. Plan targeted shadowing of additional projects within the office. </t>
  </si>
  <si>
    <t>Create opportunities for apprentices to demonstrate autonomy and responsibility in client interaction, consultant interaction, planning approval activity, landscape and urban design, building regulations approvals, fire safety design, technical design and tender information. Offer advice on thesis project setting and development.</t>
  </si>
  <si>
    <t>Use the Apprenticeship Progress Review to reflect on KSBs for this module and identity specific additional areas of experience available within the practice. Collate and structure practice related evidence for the EPA. Support PEDR completion.</t>
  </si>
  <si>
    <r>
      <rPr>
        <b/>
        <sz val="11"/>
        <color theme="0"/>
        <rFont val="Calibri"/>
        <family val="2"/>
        <scheme val="minor"/>
      </rPr>
      <t>Integrated Practice</t>
    </r>
    <r>
      <rPr>
        <sz val="11"/>
        <color theme="0"/>
        <rFont val="Calibri"/>
        <family val="2"/>
        <scheme val="minor"/>
      </rPr>
      <t xml:space="preserve"> (Y3)           
 (77-702074)                    
Work Based Learning</t>
    </r>
  </si>
  <si>
    <t>Review awareness of apprentice on construction project delivery, contract administration and cost control</t>
  </si>
  <si>
    <t>Create opportunities for direct involvement and shadowing in construction project delivery, health and safety, contract administration and cost control. Discuss assignment content and format.</t>
  </si>
  <si>
    <t>Year 4</t>
  </si>
  <si>
    <r>
      <rPr>
        <sz val="14"/>
        <color rgb="FFFFFFFF"/>
        <rFont val="Calibri"/>
      </rPr>
      <t xml:space="preserve">Advanced Diploma in Professional Practice in Architecture  (Y4)
End Point Assessment Module
</t>
    </r>
    <r>
      <rPr>
        <sz val="14"/>
        <color rgb="FFBFBFBF"/>
        <rFont val="Calibri"/>
      </rPr>
      <t>(Includes development for 5 months before gateway; excludes final 7 months and EPA assessment)</t>
    </r>
  </si>
  <si>
    <t>Review and discuss content of case study, career appraisal and PEDR alongside RIBA criteria and KSBs</t>
  </si>
  <si>
    <t>Support the learner during the development of the case study, career appraisal, PEDR and design challenge. Provide opportunities for mentor to review draft work before completion.</t>
  </si>
  <si>
    <t>Collate documentation and provide the necessary support in readiness for EPA.</t>
  </si>
  <si>
    <t>Apprenticeship Standard:</t>
  </si>
  <si>
    <t>Data:</t>
  </si>
  <si>
    <t>Total Off The Job Training at full delivery:</t>
  </si>
  <si>
    <t xml:space="preserve">Recognised Prior Learning (RPL) </t>
  </si>
  <si>
    <t>Revised OTJT total after RPL deduction:</t>
  </si>
  <si>
    <t>Work Based Project / Applied Learning in Workplace to meet Module Assessment</t>
  </si>
  <si>
    <t>DATA CALCULATIONS
DO NOT PRINT</t>
  </si>
  <si>
    <t>Employer Led Off The Job Training</t>
  </si>
  <si>
    <t>Module Duration
 (Start)</t>
  </si>
  <si>
    <t>Module Duration
 (End))</t>
  </si>
  <si>
    <r>
      <t xml:space="preserve">Employer-led activities </t>
    </r>
    <r>
      <rPr>
        <b/>
        <i/>
        <sz val="14"/>
        <color rgb="FFFFFFFF"/>
        <rFont val="Calibri"/>
        <family val="2"/>
        <scheme val="minor"/>
      </rPr>
      <t>before</t>
    </r>
    <r>
      <rPr>
        <b/>
        <sz val="14"/>
        <color rgb="FFFFFFFF"/>
        <rFont val="Calibri"/>
        <family val="2"/>
        <scheme val="minor"/>
      </rPr>
      <t xml:space="preserve"> modules</t>
    </r>
  </si>
  <si>
    <r>
      <t xml:space="preserve">Employer-led activities </t>
    </r>
    <r>
      <rPr>
        <b/>
        <i/>
        <sz val="14"/>
        <color rgb="FFFFFFFF"/>
        <rFont val="Calibri"/>
        <family val="2"/>
        <scheme val="minor"/>
      </rPr>
      <t>during</t>
    </r>
    <r>
      <rPr>
        <b/>
        <sz val="14"/>
        <color rgb="FFFFFFFF"/>
        <rFont val="Calibri"/>
        <family val="2"/>
        <scheme val="minor"/>
      </rPr>
      <t xml:space="preserve"> modules</t>
    </r>
  </si>
  <si>
    <r>
      <t xml:space="preserve">Employer-led activities </t>
    </r>
    <r>
      <rPr>
        <b/>
        <i/>
        <sz val="14"/>
        <color rgb="FFFFFFFF"/>
        <rFont val="Calibri"/>
        <family val="2"/>
        <scheme val="minor"/>
      </rPr>
      <t>after</t>
    </r>
    <r>
      <rPr>
        <b/>
        <sz val="14"/>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</si>
</sst>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0"/>
      <color theme="1"/>
      <name val="Arial"/>
      <family val="2"/>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6"/>
      <color theme="0"/>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u/>
      <sz val="11"/>
      <color theme="10"/>
      <name val="Calibri"/>
      <family val="2"/>
      <scheme val="minor"/>
    </font>
    <font>
      <u/>
      <sz val="14"/>
      <color theme="10"/>
      <name val="Calibri"/>
      <family val="2"/>
      <scheme val="minor"/>
    </font>
    <font>
      <sz val="11"/>
      <color rgb="FF000000"/>
      <name val="Calibri"/>
      <family val="2"/>
      <scheme val="minor"/>
    </font>
    <font>
      <sz val="15"/>
      <color theme="1"/>
      <name val="Calibri"/>
      <family val="2"/>
      <scheme val="minor"/>
    </font>
    <font>
      <b/>
      <sz val="15"/>
      <color theme="1"/>
      <name val="Calibri"/>
      <family val="2"/>
      <scheme val="minor"/>
    </font>
    <font>
      <sz val="15"/>
      <color rgb="FF000000"/>
      <name val="Calibri"/>
      <family val="2"/>
      <scheme val="minor"/>
    </font>
    <font>
      <b/>
      <sz val="20"/>
      <color theme="1"/>
      <name val="Calibri"/>
      <family val="2"/>
      <scheme val="minor"/>
    </font>
    <font>
      <sz val="14"/>
      <color rgb="FFFF0000"/>
      <name val="Calibri"/>
      <family val="2"/>
      <scheme val="minor"/>
    </font>
    <font>
      <b/>
      <sz val="11"/>
      <color theme="0"/>
      <name val="Calibri"/>
      <family val="2"/>
      <scheme val="minor"/>
    </font>
    <font>
      <sz val="11"/>
      <color theme="0"/>
      <name val="Calibri"/>
      <family val="2"/>
      <scheme val="minor"/>
    </font>
    <font>
      <b/>
      <sz val="12"/>
      <color theme="0"/>
      <name val="Calibri"/>
      <family val="2"/>
      <scheme val="minor"/>
    </font>
    <font>
      <b/>
      <sz val="14"/>
      <color rgb="FFFFFFFF"/>
      <name val="Calibri"/>
      <family val="2"/>
      <scheme val="minor"/>
    </font>
    <font>
      <b/>
      <i/>
      <sz val="14"/>
      <color rgb="FFFFFFFF"/>
      <name val="Calibri"/>
      <family val="2"/>
      <scheme val="minor"/>
    </font>
    <font>
      <b/>
      <sz val="11"/>
      <color rgb="FFFFFFFF"/>
      <name val="Calibri"/>
    </font>
    <font>
      <sz val="11"/>
      <color rgb="FFFFFFFF"/>
      <name val="Calibri"/>
    </font>
    <font>
      <sz val="12"/>
      <color rgb="FF000000"/>
      <name val="Calibri"/>
      <family val="2"/>
    </font>
    <font>
      <sz val="14"/>
      <color rgb="FF000000"/>
      <name val="Calibri"/>
      <family val="2"/>
    </font>
    <font>
      <b/>
      <sz val="14"/>
      <color rgb="FF000000"/>
      <name val="Calibri"/>
      <family val="2"/>
    </font>
    <font>
      <sz val="14"/>
      <color rgb="FFFFFFFF"/>
      <name val="Calibri"/>
    </font>
    <font>
      <sz val="14"/>
      <color rgb="FFBFBFBF"/>
      <name val="Calibri"/>
    </font>
    <font>
      <sz val="14"/>
      <color theme="0"/>
      <name val="Calibri"/>
    </font>
  </fonts>
  <fills count="2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theme="1" tint="0.249977111117893"/>
        <bgColor indexed="64"/>
      </patternFill>
    </fill>
    <fill>
      <patternFill patternType="solid">
        <fgColor rgb="FFB8084F"/>
        <bgColor indexed="64"/>
      </patternFill>
    </fill>
    <fill>
      <patternFill patternType="solid">
        <fgColor rgb="FFFF0000"/>
        <bgColor indexed="64"/>
      </patternFill>
    </fill>
    <fill>
      <patternFill patternType="solid">
        <fgColor rgb="FFD9D9D9"/>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808080"/>
        <bgColor indexed="64"/>
      </patternFill>
    </fill>
    <fill>
      <patternFill patternType="solid">
        <fgColor rgb="FF00B050"/>
        <bgColor rgb="FF000000"/>
      </patternFill>
    </fill>
    <fill>
      <patternFill patternType="solid">
        <fgColor rgb="FFFFC000"/>
        <bgColor rgb="FF000000"/>
      </patternFill>
    </fill>
    <fill>
      <patternFill patternType="solid">
        <fgColor rgb="FF92D050"/>
        <bgColor rgb="FF000000"/>
      </patternFill>
    </fill>
    <fill>
      <patternFill patternType="solid">
        <fgColor theme="0"/>
        <bgColor rgb="FF000000"/>
      </patternFill>
    </fill>
    <fill>
      <patternFill patternType="solid">
        <fgColor theme="2" tint="-0.499984740745262"/>
        <bgColor indexed="64"/>
      </patternFill>
    </fill>
    <fill>
      <patternFill patternType="solid">
        <fgColor rgb="FFF2F2F2"/>
        <bgColor indexed="64"/>
      </patternFill>
    </fill>
    <fill>
      <patternFill patternType="solid">
        <fgColor rgb="FFFFFFFF"/>
        <bgColor rgb="FF000000"/>
      </patternFill>
    </fill>
    <fill>
      <patternFill patternType="solid">
        <fgColor rgb="FFFFFFFF"/>
        <bgColor indexed="64"/>
      </patternFill>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style="thin">
        <color indexed="64"/>
      </left>
      <right style="thin">
        <color indexed="64"/>
      </right>
      <top style="thin">
        <color indexed="64"/>
      </top>
      <bottom/>
      <diagonal/>
    </border>
    <border>
      <left style="thin">
        <color theme="0" tint="-0.499984740745262"/>
      </left>
      <right style="thin">
        <color theme="0" tint="-0.499984740745262"/>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thin">
        <color theme="0" tint="-0.499984740745262"/>
      </left>
      <right/>
      <top style="thin">
        <color indexed="64"/>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thin">
        <color theme="0" tint="-0.24994659260841701"/>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bottom/>
      <diagonal/>
    </border>
    <border>
      <left style="thin">
        <color indexed="64"/>
      </left>
      <right style="thin">
        <color indexed="64"/>
      </right>
      <top/>
      <bottom/>
      <diagonal/>
    </border>
    <border>
      <left/>
      <right style="dashed">
        <color indexed="64"/>
      </right>
      <top/>
      <bottom/>
      <diagonal/>
    </border>
    <border>
      <left style="dashed">
        <color auto="1"/>
      </left>
      <right style="dashed">
        <color auto="1"/>
      </right>
      <top/>
      <bottom/>
      <diagonal/>
    </border>
    <border>
      <left style="dashed">
        <color indexed="64"/>
      </left>
      <right style="thin">
        <color indexed="64"/>
      </right>
      <top/>
      <bottom/>
      <diagonal/>
    </border>
    <border>
      <left/>
      <right style="medium">
        <color auto="1"/>
      </right>
      <top/>
      <bottom/>
      <diagonal/>
    </border>
    <border>
      <left/>
      <right/>
      <top style="dashed">
        <color indexed="64"/>
      </top>
      <bottom style="dashed">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dashed">
        <color indexed="64"/>
      </bottom>
      <diagonal/>
    </border>
    <border>
      <left/>
      <right style="thin">
        <color rgb="FF000000"/>
      </right>
      <top/>
      <bottom style="dashed">
        <color indexed="64"/>
      </bottom>
      <diagonal/>
    </border>
    <border>
      <left style="thin">
        <color rgb="FF000000"/>
      </left>
      <right/>
      <top style="dashed">
        <color indexed="64"/>
      </top>
      <bottom style="dashed">
        <color indexed="64"/>
      </bottom>
      <diagonal/>
    </border>
    <border>
      <left/>
      <right style="thin">
        <color rgb="FF000000"/>
      </right>
      <top style="dashed">
        <color indexed="64"/>
      </top>
      <bottom style="dashed">
        <color indexed="64"/>
      </bottom>
      <diagonal/>
    </border>
    <border>
      <left style="thin">
        <color rgb="FF000000"/>
      </left>
      <right/>
      <top style="dashed">
        <color indexed="64"/>
      </top>
      <bottom style="thin">
        <color rgb="FF000000"/>
      </bottom>
      <diagonal/>
    </border>
    <border>
      <left/>
      <right/>
      <top style="dashed">
        <color indexed="64"/>
      </top>
      <bottom style="thin">
        <color rgb="FF000000"/>
      </bottom>
      <diagonal/>
    </border>
    <border>
      <left/>
      <right style="thin">
        <color rgb="FF000000"/>
      </right>
      <top style="dashed">
        <color indexed="64"/>
      </top>
      <bottom style="thin">
        <color rgb="FF000000"/>
      </bottom>
      <diagonal/>
    </border>
  </borders>
  <cellStyleXfs count="2">
    <xf numFmtId="0" fontId="0" fillId="0" borderId="0"/>
    <xf numFmtId="0" fontId="20" fillId="0" borderId="0" applyNumberFormat="0" applyFill="0" applyBorder="0" applyAlignment="0" applyProtection="0"/>
  </cellStyleXfs>
  <cellXfs count="144">
    <xf numFmtId="0" fontId="0" fillId="0" borderId="0" xfId="0"/>
    <xf numFmtId="0" fontId="4" fillId="0" borderId="0" xfId="0" applyFont="1"/>
    <xf numFmtId="0" fontId="6" fillId="0" borderId="0" xfId="0" applyFont="1"/>
    <xf numFmtId="0" fontId="0" fillId="4" borderId="0" xfId="0" applyFill="1"/>
    <xf numFmtId="0" fontId="6" fillId="4" borderId="0" xfId="0" applyFont="1" applyFill="1"/>
    <xf numFmtId="0" fontId="4" fillId="4" borderId="0" xfId="0" applyFont="1" applyFill="1"/>
    <xf numFmtId="0" fontId="0" fillId="7" borderId="6" xfId="0" applyFill="1" applyBorder="1"/>
    <xf numFmtId="0" fontId="0" fillId="7" borderId="7" xfId="0" applyFill="1" applyBorder="1"/>
    <xf numFmtId="0" fontId="0" fillId="7" borderId="9" xfId="0" applyFill="1" applyBorder="1" applyAlignment="1">
      <alignment vertical="center"/>
    </xf>
    <xf numFmtId="0" fontId="2" fillId="4" borderId="0" xfId="0" applyFont="1" applyFill="1"/>
    <xf numFmtId="0" fontId="3" fillId="4" borderId="0" xfId="0" applyFont="1" applyFill="1"/>
    <xf numFmtId="0" fontId="3" fillId="4" borderId="0" xfId="0" applyFont="1" applyFill="1" applyAlignment="1">
      <alignment horizontal="left"/>
    </xf>
    <xf numFmtId="0" fontId="0" fillId="0" borderId="0" xfId="0" applyAlignment="1">
      <alignment wrapText="1"/>
    </xf>
    <xf numFmtId="0" fontId="0" fillId="7" borderId="11" xfId="0" applyFill="1" applyBorder="1"/>
    <xf numFmtId="0" fontId="7" fillId="7" borderId="13" xfId="0" applyFont="1" applyFill="1" applyBorder="1" applyAlignment="1">
      <alignment horizontal="center" vertical="center"/>
    </xf>
    <xf numFmtId="164" fontId="0" fillId="7" borderId="9" xfId="0" applyNumberFormat="1" applyFill="1" applyBorder="1" applyAlignment="1">
      <alignment vertical="center"/>
    </xf>
    <xf numFmtId="0" fontId="9" fillId="8" borderId="12" xfId="0" applyFont="1" applyFill="1" applyBorder="1" applyAlignment="1">
      <alignment horizontal="center" vertical="center" wrapText="1"/>
    </xf>
    <xf numFmtId="0" fontId="0" fillId="7" borderId="12" xfId="0" applyFill="1" applyBorder="1" applyAlignment="1">
      <alignment horizontal="center" vertical="center" wrapText="1"/>
    </xf>
    <xf numFmtId="0" fontId="3" fillId="2" borderId="14" xfId="0" applyFont="1" applyFill="1" applyBorder="1" applyAlignment="1">
      <alignment horizontal="center" textRotation="90" wrapText="1"/>
    </xf>
    <xf numFmtId="0" fontId="4" fillId="4" borderId="0" xfId="0" applyFont="1" applyFill="1" applyAlignment="1">
      <alignment horizontal="left"/>
    </xf>
    <xf numFmtId="0" fontId="7" fillId="7" borderId="13" xfId="0" applyFont="1" applyFill="1" applyBorder="1" applyAlignment="1">
      <alignment horizontal="center" vertical="center" wrapText="1"/>
    </xf>
    <xf numFmtId="0" fontId="12" fillId="2" borderId="14" xfId="0" applyFont="1" applyFill="1" applyBorder="1" applyAlignment="1">
      <alignment horizontal="center" textRotation="90" wrapText="1"/>
    </xf>
    <xf numFmtId="0" fontId="13" fillId="7" borderId="13" xfId="0" applyFont="1" applyFill="1" applyBorder="1" applyAlignment="1">
      <alignment horizontal="center" vertical="center" wrapText="1"/>
    </xf>
    <xf numFmtId="0" fontId="3" fillId="10" borderId="14" xfId="0" applyFont="1" applyFill="1" applyBorder="1" applyAlignment="1">
      <alignment horizontal="center" textRotation="90" wrapText="1"/>
    </xf>
    <xf numFmtId="0" fontId="3" fillId="4" borderId="0" xfId="0" applyFont="1" applyFill="1" applyAlignment="1">
      <alignment horizontal="left" indent="1"/>
    </xf>
    <xf numFmtId="0" fontId="13" fillId="7" borderId="1" xfId="0" applyFont="1" applyFill="1" applyBorder="1" applyAlignment="1">
      <alignment horizontal="center" vertical="center" wrapText="1"/>
    </xf>
    <xf numFmtId="0" fontId="0" fillId="7" borderId="16" xfId="0" applyFill="1" applyBorder="1" applyAlignment="1">
      <alignment vertical="center"/>
    </xf>
    <xf numFmtId="0" fontId="11" fillId="10" borderId="19" xfId="0" applyFont="1" applyFill="1" applyBorder="1" applyAlignment="1">
      <alignment vertical="center" wrapText="1"/>
    </xf>
    <xf numFmtId="0" fontId="11" fillId="10" borderId="20" xfId="0" applyFont="1" applyFill="1" applyBorder="1" applyAlignment="1">
      <alignment vertical="center" wrapText="1"/>
    </xf>
    <xf numFmtId="0" fontId="15" fillId="7" borderId="17" xfId="0" applyFont="1" applyFill="1" applyBorder="1" applyAlignment="1">
      <alignment horizontal="center" vertical="center" wrapText="1"/>
    </xf>
    <xf numFmtId="0" fontId="15" fillId="7" borderId="4" xfId="0" applyFont="1" applyFill="1" applyBorder="1" applyAlignment="1">
      <alignment horizontal="center" vertical="center"/>
    </xf>
    <xf numFmtId="0" fontId="16" fillId="0" borderId="0" xfId="0" applyFont="1"/>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2" borderId="0" xfId="0" applyFill="1"/>
    <xf numFmtId="0" fontId="0" fillId="13" borderId="0" xfId="0" applyFill="1"/>
    <xf numFmtId="0" fontId="19" fillId="13" borderId="0" xfId="0" applyFont="1" applyFill="1" applyAlignment="1">
      <alignment horizontal="center" vertical="center" wrapText="1"/>
    </xf>
    <xf numFmtId="0" fontId="0" fillId="0" borderId="22" xfId="0" applyBorder="1" applyAlignment="1">
      <alignment horizontal="center" vertical="center" wrapText="1"/>
    </xf>
    <xf numFmtId="0" fontId="0" fillId="14" borderId="25" xfId="0" applyFill="1" applyBorder="1" applyAlignment="1">
      <alignment horizontal="center" vertical="center" wrapText="1"/>
    </xf>
    <xf numFmtId="0" fontId="0" fillId="0" borderId="22" xfId="0" applyBorder="1" applyAlignment="1">
      <alignment horizontal="left" vertical="center" wrapText="1" indent="1"/>
    </xf>
    <xf numFmtId="0" fontId="0" fillId="0" borderId="23" xfId="0" applyBorder="1" applyAlignment="1">
      <alignment horizontal="left" vertical="center" wrapText="1" indent="1"/>
    </xf>
    <xf numFmtId="0" fontId="0" fillId="14" borderId="24" xfId="0" applyFill="1" applyBorder="1" applyAlignment="1">
      <alignment horizontal="left" vertical="center" wrapText="1" indent="1"/>
    </xf>
    <xf numFmtId="0" fontId="0" fillId="14" borderId="25" xfId="0" applyFill="1" applyBorder="1" applyAlignment="1">
      <alignment horizontal="left" vertical="center" wrapText="1" indent="1"/>
    </xf>
    <xf numFmtId="0" fontId="0" fillId="14" borderId="26" xfId="0" applyFill="1" applyBorder="1" applyAlignment="1">
      <alignment horizontal="left" vertical="center" wrapText="1" indent="1"/>
    </xf>
    <xf numFmtId="0" fontId="15" fillId="8" borderId="21" xfId="0" applyFont="1" applyFill="1" applyBorder="1" applyAlignment="1">
      <alignment horizontal="left" vertical="center" wrapText="1" indent="1"/>
    </xf>
    <xf numFmtId="0" fontId="4" fillId="4" borderId="14" xfId="0" applyFont="1" applyFill="1" applyBorder="1" applyAlignment="1">
      <alignment horizontal="right" vertical="center"/>
    </xf>
    <xf numFmtId="0" fontId="23" fillId="0" borderId="14" xfId="0" applyFont="1" applyBorder="1" applyAlignment="1">
      <alignment horizontal="center" textRotation="90" wrapText="1"/>
    </xf>
    <xf numFmtId="0" fontId="0" fillId="0" borderId="14" xfId="0" applyBorder="1" applyAlignment="1">
      <alignment horizontal="center" vertical="center" textRotation="90" wrapText="1"/>
    </xf>
    <xf numFmtId="0" fontId="0" fillId="0" borderId="14" xfId="0" applyBorder="1" applyAlignment="1">
      <alignment horizontal="center" vertical="center" wrapText="1"/>
    </xf>
    <xf numFmtId="0" fontId="22" fillId="0" borderId="14" xfId="0" applyFont="1" applyBorder="1" applyAlignment="1">
      <alignment horizontal="center" vertical="center" textRotation="90" wrapText="1"/>
    </xf>
    <xf numFmtId="0" fontId="11" fillId="10" borderId="30" xfId="0" applyFont="1" applyFill="1" applyBorder="1" applyAlignment="1">
      <alignment vertical="center" wrapText="1"/>
    </xf>
    <xf numFmtId="0" fontId="11" fillId="10" borderId="31" xfId="0" applyFont="1" applyFill="1" applyBorder="1" applyAlignment="1">
      <alignment vertical="center" wrapText="1"/>
    </xf>
    <xf numFmtId="0" fontId="6" fillId="7" borderId="32" xfId="0" applyFont="1" applyFill="1" applyBorder="1"/>
    <xf numFmtId="0" fontId="6" fillId="7" borderId="33" xfId="0" applyFont="1" applyFill="1" applyBorder="1"/>
    <xf numFmtId="0" fontId="6" fillId="7" borderId="34" xfId="0" applyFont="1" applyFill="1" applyBorder="1"/>
    <xf numFmtId="0" fontId="10" fillId="0" borderId="14" xfId="0" applyFont="1" applyBorder="1" applyAlignment="1">
      <alignment textRotation="90" wrapText="1"/>
    </xf>
    <xf numFmtId="0" fontId="0" fillId="5" borderId="14" xfId="0" applyFill="1" applyBorder="1" applyAlignment="1">
      <alignment vertical="center" wrapText="1"/>
    </xf>
    <xf numFmtId="0" fontId="22" fillId="16" borderId="14" xfId="0" applyFont="1" applyFill="1" applyBorder="1" applyAlignment="1">
      <alignment vertical="center" wrapText="1"/>
    </xf>
    <xf numFmtId="0" fontId="0" fillId="6" borderId="14" xfId="0" applyFill="1" applyBorder="1" applyAlignment="1">
      <alignment vertical="center" wrapText="1"/>
    </xf>
    <xf numFmtId="0" fontId="22" fillId="17" borderId="14" xfId="0" applyFont="1" applyFill="1" applyBorder="1" applyAlignment="1">
      <alignment vertical="center" wrapText="1"/>
    </xf>
    <xf numFmtId="0" fontId="6" fillId="7" borderId="14" xfId="0" applyFont="1" applyFill="1" applyBorder="1"/>
    <xf numFmtId="0" fontId="22" fillId="18" borderId="14" xfId="0" applyFont="1" applyFill="1" applyBorder="1" applyAlignment="1">
      <alignment vertical="center" wrapText="1"/>
    </xf>
    <xf numFmtId="0" fontId="10" fillId="0" borderId="14" xfId="0" applyFont="1" applyBorder="1" applyAlignment="1">
      <alignment horizontal="center" textRotation="90" wrapText="1"/>
    </xf>
    <xf numFmtId="0" fontId="0" fillId="7" borderId="8" xfId="0" applyFill="1" applyBorder="1" applyAlignment="1">
      <alignment horizontal="left" vertical="center" wrapText="1" indent="1"/>
    </xf>
    <xf numFmtId="0" fontId="26" fillId="4" borderId="0" xfId="0" applyFont="1" applyFill="1"/>
    <xf numFmtId="0" fontId="27" fillId="11" borderId="0" xfId="0" applyFont="1" applyFill="1" applyAlignment="1">
      <alignment horizontal="right"/>
    </xf>
    <xf numFmtId="0" fontId="3" fillId="11" borderId="0" xfId="0" applyFont="1" applyFill="1"/>
    <xf numFmtId="0" fontId="22" fillId="19" borderId="14" xfId="0" applyFont="1" applyFill="1" applyBorder="1" applyAlignment="1">
      <alignment vertical="center" wrapText="1"/>
    </xf>
    <xf numFmtId="0" fontId="0" fillId="5" borderId="14" xfId="0" applyFill="1" applyBorder="1" applyAlignment="1">
      <alignment horizontal="center" vertical="center" textRotation="90" wrapText="1"/>
    </xf>
    <xf numFmtId="0" fontId="27" fillId="4" borderId="0" xfId="0" applyFont="1" applyFill="1" applyAlignment="1">
      <alignment horizontal="left"/>
    </xf>
    <xf numFmtId="0" fontId="29" fillId="8" borderId="8" xfId="0" applyFont="1" applyFill="1" applyBorder="1" applyAlignment="1">
      <alignment horizontal="left" vertical="center" wrapText="1" indent="1"/>
    </xf>
    <xf numFmtId="0" fontId="9" fillId="8" borderId="8" xfId="0" applyFont="1" applyFill="1" applyBorder="1" applyAlignment="1">
      <alignment horizontal="left" vertical="center" wrapText="1" indent="1"/>
    </xf>
    <xf numFmtId="0" fontId="29" fillId="8" borderId="35" xfId="0" applyFont="1" applyFill="1" applyBorder="1" applyAlignment="1">
      <alignment horizontal="left" vertical="center" wrapText="1" indent="1"/>
    </xf>
    <xf numFmtId="0" fontId="9" fillId="8" borderId="36" xfId="0" applyFont="1" applyFill="1" applyBorder="1" applyAlignment="1">
      <alignment horizontal="center" vertical="center" wrapText="1"/>
    </xf>
    <xf numFmtId="0" fontId="0" fillId="7" borderId="0" xfId="0" applyFill="1" applyAlignment="1">
      <alignment vertical="center" wrapText="1"/>
    </xf>
    <xf numFmtId="0" fontId="0" fillId="7" borderId="0" xfId="0" applyFill="1" applyAlignment="1">
      <alignment horizontal="center" vertical="center" wrapText="1"/>
    </xf>
    <xf numFmtId="164" fontId="0" fillId="2" borderId="37" xfId="0" applyNumberFormat="1" applyFill="1" applyBorder="1" applyAlignment="1">
      <alignment horizontal="center" vertical="center"/>
    </xf>
    <xf numFmtId="0" fontId="0" fillId="2" borderId="37" xfId="0" applyFill="1" applyBorder="1" applyAlignment="1">
      <alignment horizontal="center" vertical="center" wrapText="1"/>
    </xf>
    <xf numFmtId="164" fontId="0" fillId="7" borderId="0" xfId="0" applyNumberFormat="1" applyFill="1" applyAlignment="1">
      <alignment vertical="center"/>
    </xf>
    <xf numFmtId="0" fontId="0" fillId="7" borderId="0" xfId="0" applyFill="1" applyAlignment="1">
      <alignment vertical="center"/>
    </xf>
    <xf numFmtId="0" fontId="17" fillId="8" borderId="39" xfId="0" applyFont="1" applyFill="1" applyBorder="1" applyAlignment="1">
      <alignment horizontal="center" vertical="center" wrapText="1"/>
    </xf>
    <xf numFmtId="0" fontId="15" fillId="7" borderId="0" xfId="0" applyFont="1" applyFill="1" applyAlignment="1">
      <alignment horizontal="center" vertical="center" wrapText="1"/>
    </xf>
    <xf numFmtId="0" fontId="15" fillId="7" borderId="0" xfId="0" applyFont="1" applyFill="1" applyAlignment="1">
      <alignment horizontal="center" vertical="center"/>
    </xf>
    <xf numFmtId="0" fontId="6" fillId="12" borderId="41" xfId="0" applyFont="1" applyFill="1" applyBorder="1"/>
    <xf numFmtId="0" fontId="6" fillId="12" borderId="42" xfId="0" applyFont="1" applyFill="1" applyBorder="1"/>
    <xf numFmtId="0" fontId="6" fillId="12" borderId="43" xfId="0" applyFont="1" applyFill="1" applyBorder="1"/>
    <xf numFmtId="0" fontId="6" fillId="7" borderId="0" xfId="0" applyFont="1" applyFill="1"/>
    <xf numFmtId="0" fontId="11" fillId="10" borderId="18" xfId="0" applyFont="1" applyFill="1" applyBorder="1" applyAlignment="1">
      <alignment vertical="center" wrapText="1"/>
    </xf>
    <xf numFmtId="0" fontId="0" fillId="13" borderId="0" xfId="0" applyFill="1" applyAlignment="1">
      <alignment horizontal="left" vertical="center"/>
    </xf>
    <xf numFmtId="0" fontId="0" fillId="13" borderId="0" xfId="0" applyFill="1" applyAlignment="1">
      <alignment horizontal="right" vertical="center"/>
    </xf>
    <xf numFmtId="0" fontId="0" fillId="4" borderId="0" xfId="0" applyFill="1" applyAlignment="1">
      <alignment horizontal="left" vertical="top"/>
    </xf>
    <xf numFmtId="0" fontId="0" fillId="0" borderId="0" xfId="0" applyAlignment="1">
      <alignment horizontal="left" vertical="top"/>
    </xf>
    <xf numFmtId="0" fontId="31" fillId="15" borderId="27" xfId="0" applyFont="1" applyFill="1" applyBorder="1" applyAlignment="1">
      <alignment horizontal="center" vertical="center" wrapText="1"/>
    </xf>
    <xf numFmtId="0" fontId="31" fillId="15" borderId="28" xfId="0" applyFont="1" applyFill="1" applyBorder="1" applyAlignment="1">
      <alignment horizontal="center" vertical="center" wrapText="1"/>
    </xf>
    <xf numFmtId="0" fontId="31" fillId="15" borderId="29" xfId="0" applyFont="1" applyFill="1" applyBorder="1" applyAlignment="1">
      <alignment horizontal="center" vertical="center" wrapText="1"/>
    </xf>
    <xf numFmtId="1" fontId="18" fillId="2" borderId="40" xfId="0" applyNumberFormat="1" applyFont="1" applyFill="1" applyBorder="1" applyAlignment="1">
      <alignment horizontal="center" vertical="center"/>
    </xf>
    <xf numFmtId="1" fontId="0" fillId="2" borderId="9" xfId="0" applyNumberFormat="1" applyFill="1" applyBorder="1" applyAlignment="1">
      <alignment horizontal="center" vertical="center"/>
    </xf>
    <xf numFmtId="1" fontId="0" fillId="2" borderId="9" xfId="0" applyNumberFormat="1" applyFill="1" applyBorder="1" applyAlignment="1">
      <alignment horizontal="center" vertical="center" wrapText="1"/>
    </xf>
    <xf numFmtId="1" fontId="0" fillId="2" borderId="16" xfId="0" applyNumberFormat="1" applyFill="1" applyBorder="1" applyAlignment="1">
      <alignment horizontal="center" vertical="center" wrapText="1"/>
    </xf>
    <xf numFmtId="1" fontId="0" fillId="7" borderId="9" xfId="0" applyNumberFormat="1" applyFill="1" applyBorder="1" applyAlignment="1">
      <alignment vertical="center"/>
    </xf>
    <xf numFmtId="1" fontId="0" fillId="7" borderId="16" xfId="0" applyNumberFormat="1" applyFill="1" applyBorder="1" applyAlignment="1">
      <alignment vertical="center"/>
    </xf>
    <xf numFmtId="1" fontId="0" fillId="2" borderId="37" xfId="0" applyNumberFormat="1" applyFill="1" applyBorder="1" applyAlignment="1">
      <alignment horizontal="center" vertical="center" wrapText="1"/>
    </xf>
    <xf numFmtId="1" fontId="0" fillId="2" borderId="38" xfId="0" applyNumberFormat="1" applyFill="1" applyBorder="1" applyAlignment="1">
      <alignment horizontal="center" vertical="center" wrapText="1"/>
    </xf>
    <xf numFmtId="0" fontId="34" fillId="8" borderId="8" xfId="0" applyFont="1" applyFill="1" applyBorder="1" applyAlignment="1">
      <alignment horizontal="left" vertical="center" wrapText="1" indent="1"/>
    </xf>
    <xf numFmtId="0" fontId="16" fillId="7" borderId="3" xfId="0" applyFont="1" applyFill="1" applyBorder="1" applyAlignment="1">
      <alignment vertical="center" textRotation="90"/>
    </xf>
    <xf numFmtId="1" fontId="3" fillId="4" borderId="0" xfId="0" applyNumberFormat="1" applyFont="1" applyFill="1" applyAlignment="1">
      <alignment horizontal="right"/>
    </xf>
    <xf numFmtId="0" fontId="35" fillId="22" borderId="0" xfId="0" applyFont="1" applyFill="1"/>
    <xf numFmtId="1" fontId="4" fillId="4" borderId="14" xfId="0" applyNumberFormat="1" applyFont="1" applyFill="1" applyBorder="1" applyAlignment="1">
      <alignment horizontal="right"/>
    </xf>
    <xf numFmtId="0" fontId="40" fillId="9" borderId="10" xfId="0" applyFont="1" applyFill="1" applyBorder="1" applyAlignment="1">
      <alignment horizontal="left" vertical="center" wrapText="1" indent="1"/>
    </xf>
    <xf numFmtId="0" fontId="12" fillId="23" borderId="0" xfId="0" applyFont="1" applyFill="1" applyAlignment="1">
      <alignment horizontal="right"/>
    </xf>
    <xf numFmtId="1" fontId="0" fillId="4" borderId="0" xfId="0" applyNumberFormat="1" applyFill="1" applyAlignment="1">
      <alignment horizontal="right" vertical="center"/>
    </xf>
    <xf numFmtId="1" fontId="0" fillId="4" borderId="0" xfId="0" applyNumberFormat="1" applyFill="1"/>
    <xf numFmtId="0" fontId="16" fillId="20" borderId="44" xfId="0" applyFont="1" applyFill="1" applyBorder="1" applyAlignment="1">
      <alignment vertical="center" textRotation="90"/>
    </xf>
    <xf numFmtId="0" fontId="16" fillId="23" borderId="44" xfId="0" applyFont="1" applyFill="1" applyBorder="1" applyAlignment="1">
      <alignment vertical="center" textRotation="90"/>
    </xf>
    <xf numFmtId="0" fontId="0" fillId="23" borderId="0" xfId="0" applyFill="1"/>
    <xf numFmtId="0" fontId="21" fillId="4" borderId="0" xfId="1" applyFont="1" applyFill="1" applyAlignment="1">
      <alignment horizontal="left"/>
    </xf>
    <xf numFmtId="0" fontId="3" fillId="4" borderId="0" xfId="0" applyFont="1" applyFill="1" applyAlignment="1">
      <alignment horizontal="left"/>
    </xf>
    <xf numFmtId="0" fontId="37" fillId="0" borderId="46" xfId="0" applyFont="1" applyBorder="1" applyAlignment="1">
      <alignment horizontal="left" wrapText="1" indent="1"/>
    </xf>
    <xf numFmtId="0" fontId="37" fillId="0" borderId="47" xfId="0" applyFont="1" applyBorder="1" applyAlignment="1">
      <alignment horizontal="left" wrapText="1" indent="1"/>
    </xf>
    <xf numFmtId="0" fontId="37" fillId="0" borderId="48" xfId="0" applyFont="1" applyBorder="1" applyAlignment="1">
      <alignment horizontal="left" wrapText="1" indent="1"/>
    </xf>
    <xf numFmtId="0" fontId="36" fillId="16" borderId="49" xfId="0" applyFont="1" applyFill="1" applyBorder="1" applyAlignment="1">
      <alignment horizontal="center" vertical="center" wrapText="1"/>
    </xf>
    <xf numFmtId="0" fontId="36" fillId="16" borderId="5" xfId="0" applyFont="1" applyFill="1" applyBorder="1" applyAlignment="1">
      <alignment horizontal="center" vertical="center" wrapText="1"/>
    </xf>
    <xf numFmtId="0" fontId="36" fillId="16" borderId="50" xfId="0" applyFont="1" applyFill="1" applyBorder="1" applyAlignment="1">
      <alignment horizontal="center" vertical="center" wrapText="1"/>
    </xf>
    <xf numFmtId="0" fontId="2" fillId="4" borderId="0" xfId="0" applyFont="1" applyFill="1" applyAlignment="1">
      <alignment horizontal="left"/>
    </xf>
    <xf numFmtId="0" fontId="4" fillId="21" borderId="0" xfId="0" applyFont="1" applyFill="1" applyAlignment="1">
      <alignment horizontal="left" vertical="center" wrapText="1" indent="2"/>
    </xf>
    <xf numFmtId="0" fontId="36" fillId="17" borderId="53" xfId="0" applyFont="1" applyFill="1" applyBorder="1" applyAlignment="1">
      <alignment horizontal="center" vertical="center" wrapText="1"/>
    </xf>
    <xf numFmtId="0" fontId="36" fillId="17" borderId="54" xfId="0" applyFont="1" applyFill="1" applyBorder="1" applyAlignment="1">
      <alignment horizontal="center" vertical="center" wrapText="1"/>
    </xf>
    <xf numFmtId="0" fontId="36" fillId="17" borderId="55" xfId="0" applyFont="1" applyFill="1" applyBorder="1" applyAlignment="1">
      <alignment horizontal="center" vertical="center" wrapText="1"/>
    </xf>
    <xf numFmtId="0" fontId="0" fillId="3" borderId="1" xfId="0" applyFill="1" applyBorder="1" applyAlignment="1">
      <alignment horizontal="left" wrapText="1" indent="1"/>
    </xf>
    <xf numFmtId="0" fontId="0" fillId="3" borderId="2" xfId="0" applyFill="1" applyBorder="1" applyAlignment="1">
      <alignment horizontal="left" wrapText="1" indent="1"/>
    </xf>
    <xf numFmtId="0" fontId="0" fillId="3" borderId="15" xfId="0" applyFill="1" applyBorder="1" applyAlignment="1">
      <alignment horizontal="left" wrapText="1" indent="1"/>
    </xf>
    <xf numFmtId="0" fontId="36" fillId="18" borderId="51" xfId="0" applyFont="1" applyFill="1" applyBorder="1" applyAlignment="1">
      <alignment horizontal="center" vertical="center" wrapText="1"/>
    </xf>
    <xf numFmtId="0" fontId="36" fillId="18" borderId="45" xfId="0" applyFont="1" applyFill="1" applyBorder="1" applyAlignment="1">
      <alignment horizontal="center" vertical="center" wrapText="1"/>
    </xf>
    <xf numFmtId="0" fontId="36" fillId="18" borderId="52" xfId="0" applyFont="1" applyFill="1" applyBorder="1" applyAlignment="1">
      <alignment horizontal="center" vertical="center" wrapText="1"/>
    </xf>
    <xf numFmtId="0" fontId="17" fillId="7" borderId="3" xfId="0" applyFont="1" applyFill="1" applyBorder="1" applyAlignment="1">
      <alignment horizontal="center" vertical="center" textRotation="90"/>
    </xf>
    <xf numFmtId="0" fontId="8" fillId="7" borderId="3" xfId="0" applyFont="1" applyFill="1" applyBorder="1" applyAlignment="1">
      <alignment horizontal="center" vertical="center" textRotation="90"/>
    </xf>
    <xf numFmtId="0" fontId="16" fillId="7" borderId="3" xfId="0" applyFont="1" applyFill="1" applyBorder="1" applyAlignment="1">
      <alignment horizontal="center" vertical="center" textRotation="90"/>
    </xf>
    <xf numFmtId="0" fontId="0" fillId="4" borderId="0" xfId="0" applyFill="1" applyAlignment="1">
      <alignment horizontal="left" vertical="center" wrapText="1"/>
    </xf>
    <xf numFmtId="0" fontId="0" fillId="4" borderId="0" xfId="0" applyFill="1" applyAlignment="1">
      <alignment horizontal="left"/>
    </xf>
    <xf numFmtId="0" fontId="16" fillId="20" borderId="44" xfId="0" applyFont="1" applyFill="1" applyBorder="1" applyAlignment="1">
      <alignment horizontal="center" vertical="center" textRotation="90"/>
    </xf>
    <xf numFmtId="0" fontId="26" fillId="4" borderId="0" xfId="0" applyFont="1" applyFill="1" applyAlignment="1">
      <alignment horizontal="left" vertical="top"/>
    </xf>
    <xf numFmtId="0" fontId="26" fillId="4" borderId="0" xfId="0" applyFont="1" applyFill="1" applyAlignment="1">
      <alignment horizontal="center" vertical="center"/>
    </xf>
    <xf numFmtId="0" fontId="4" fillId="0" borderId="0" xfId="0" applyFont="1" applyAlignment="1">
      <alignment horizontal="left" vertical="center" wrapText="1" indent="1"/>
    </xf>
  </cellXfs>
  <cellStyles count="2">
    <cellStyle name="Hyperlink" xfId="1" builtinId="8"/>
    <cellStyle name="Normal" xfId="0" builtinId="0"/>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solidFill>
                <a:srgbClr val="B8084F"/>
              </a:solid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solidFill>
                <a:srgbClr val="DF5625"/>
              </a:soli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2">
                  <a:lumMod val="10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6-2E83-4F41-A747-AADE3B7B81BA}"/>
              </c:ext>
            </c:extLst>
          </c:dPt>
          <c:dPt>
            <c:idx val="5"/>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7-2E83-4F41-A747-AADE3B7B81BA}"/>
              </c:ext>
            </c:extLst>
          </c:dPt>
          <c:dPt>
            <c:idx val="6"/>
            <c:bubble3D val="0"/>
            <c:spPr>
              <a:solidFill>
                <a:srgbClr val="00B050"/>
              </a:solidFill>
              <a:ln w="19050">
                <a:solidFill>
                  <a:schemeClr val="lt1"/>
                </a:solidFill>
              </a:ln>
              <a:effectLst/>
            </c:spPr>
            <c:extLst>
              <c:ext xmlns:c16="http://schemas.microsoft.com/office/drawing/2014/chart" uri="{C3380CC4-5D6E-409C-BE32-E72D297353CC}">
                <c16:uniqueId val="{00000008-2E83-4F41-A747-AADE3B7B81BA}"/>
              </c:ext>
            </c:extLst>
          </c:dPt>
          <c:cat>
            <c:strRef>
              <c:f>'OTJT breakdown &amp; Pie chart'!$L$2:$L$8</c:f>
              <c:strCache>
                <c:ptCount val="7"/>
                <c:pt idx="0">
                  <c:v>Campus Lectures (1 hour each)</c:v>
                </c:pt>
                <c:pt idx="1">
                  <c:v>Campus tutorial / seminar (1 hour each)</c:v>
                </c:pt>
                <c:pt idx="2">
                  <c:v>Portfolio / KSB workshops</c:v>
                </c:pt>
                <c:pt idx="3">
                  <c:v>1:1 Supervision</c:v>
                </c:pt>
                <c:pt idx="4">
                  <c:v>Work Based Project / Applied Learning in Workplace to meet Module Assessment</c:v>
                </c:pt>
                <c:pt idx="5">
                  <c:v>Time during working day to focus on assessment preparation</c:v>
                </c:pt>
                <c:pt idx="6">
                  <c:v>Employer-led Training activities (including experiential and project based learning)</c:v>
                </c:pt>
              </c:strCache>
            </c:strRef>
          </c:cat>
          <c:val>
            <c:numRef>
              <c:f>'OTJT breakdown &amp; Pie chart'!$M$2:$M$8</c:f>
              <c:numCache>
                <c:formatCode>General</c:formatCode>
                <c:ptCount val="7"/>
                <c:pt idx="0">
                  <c:v>150</c:v>
                </c:pt>
                <c:pt idx="1">
                  <c:v>180</c:v>
                </c:pt>
                <c:pt idx="2">
                  <c:v>16</c:v>
                </c:pt>
                <c:pt idx="3">
                  <c:v>11</c:v>
                </c:pt>
                <c:pt idx="4">
                  <c:v>174</c:v>
                </c:pt>
                <c:pt idx="5">
                  <c:v>200.63833333333332</c:v>
                </c:pt>
                <c:pt idx="6">
                  <c:v>200.63833333333332</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4.3745155974107164E-2"/>
          <c:y val="0.76572247572306296"/>
          <c:w val="0.91639165967058023"/>
          <c:h val="0.2342775242769370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44450</xdr:colOff>
      <xdr:row>14</xdr:row>
      <xdr:rowOff>486640</xdr:rowOff>
    </xdr:from>
    <xdr:to>
      <xdr:col>8</xdr:col>
      <xdr:colOff>600075</xdr:colOff>
      <xdr:row>40</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media/1924/st0533_architect_l7_ap-for-publication_22062018.pdf" TargetMode="External"/><Relationship Id="rId1" Type="http://schemas.openxmlformats.org/officeDocument/2006/relationships/hyperlink" Target="https://www.instituteforapprenticeships.org/apprenticeship-standards/architect-degre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DS51"/>
  <sheetViews>
    <sheetView tabSelected="1" zoomScale="70" zoomScaleNormal="70" workbookViewId="0">
      <selection activeCell="C1" sqref="C1"/>
    </sheetView>
  </sheetViews>
  <sheetFormatPr defaultRowHeight="21"/>
  <cols>
    <col min="2" max="2" width="4.85546875" customWidth="1"/>
    <col min="3" max="3" width="48.42578125" customWidth="1"/>
    <col min="4" max="4" width="11.5703125" customWidth="1"/>
    <col min="5" max="5" width="13.5703125" customWidth="1"/>
    <col min="6" max="6" width="13.85546875" customWidth="1"/>
    <col min="7" max="7" width="15" customWidth="1"/>
    <col min="8" max="8" width="11.42578125" customWidth="1"/>
    <col min="9" max="9" width="10.85546875" customWidth="1"/>
    <col min="10" max="20" width="7.42578125" customWidth="1"/>
    <col min="21" max="23" width="31.5703125" customWidth="1"/>
    <col min="24" max="24" width="11.5703125" style="2" customWidth="1"/>
    <col min="25" max="25" width="15" style="2" customWidth="1"/>
    <col min="26" max="34" width="11.5703125" style="2" customWidth="1"/>
    <col min="35" max="35" width="16.140625" style="2" customWidth="1"/>
    <col min="36" max="44" width="11.5703125" style="2" customWidth="1"/>
    <col min="45" max="45" width="16.85546875" style="2" customWidth="1"/>
    <col min="46" max="69" width="11.5703125" style="2" customWidth="1"/>
    <col min="70" max="87" width="11.5703125" customWidth="1"/>
    <col min="88" max="88" width="11.5703125" style="12" customWidth="1"/>
    <col min="89" max="89" width="11.5703125" style="31" customWidth="1"/>
    <col min="90" max="91" width="11.5703125" style="3" customWidth="1"/>
    <col min="92" max="92" width="16.85546875" customWidth="1"/>
    <col min="93" max="93" width="15.28515625" customWidth="1"/>
    <col min="94" max="96" width="11.5703125" customWidth="1"/>
    <col min="97" max="97" width="17.42578125" customWidth="1"/>
    <col min="98" max="105" width="11.5703125" customWidth="1"/>
    <col min="106" max="106" width="16" customWidth="1"/>
    <col min="107" max="110" width="11.5703125" customWidth="1"/>
    <col min="111" max="111" width="14.28515625" customWidth="1"/>
    <col min="112" max="118" width="11.5703125" customWidth="1"/>
  </cols>
  <sheetData>
    <row r="1" spans="1:123" ht="15.95" customHeight="1">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3"/>
      <c r="BS1" s="3"/>
      <c r="BT1" s="3"/>
      <c r="BU1" s="3"/>
      <c r="BV1" s="3"/>
      <c r="BW1" s="3"/>
      <c r="BX1" s="3"/>
      <c r="BY1" s="3"/>
      <c r="BZ1" s="3"/>
      <c r="CA1" s="3"/>
      <c r="CB1" s="3"/>
      <c r="CC1" s="3"/>
      <c r="CD1" s="3"/>
      <c r="CE1" s="3"/>
      <c r="CF1" s="3"/>
      <c r="CG1" s="3"/>
      <c r="CH1" s="3"/>
      <c r="CI1" s="3"/>
      <c r="CJ1" s="3"/>
      <c r="CK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row>
    <row r="2" spans="1:123" s="1" customFormat="1" ht="25.5" customHeight="1">
      <c r="A2" s="5"/>
      <c r="B2" s="5"/>
      <c r="C2" s="9" t="s">
        <v>0</v>
      </c>
      <c r="D2" s="65" t="s">
        <v>1</v>
      </c>
      <c r="E2" s="9"/>
      <c r="F2" s="9"/>
      <c r="G2" s="9"/>
      <c r="H2" s="9"/>
      <c r="I2" s="116" t="s">
        <v>2</v>
      </c>
      <c r="J2" s="117"/>
      <c r="K2" s="117"/>
      <c r="L2" s="117"/>
      <c r="M2" s="117"/>
      <c r="N2" s="117"/>
      <c r="O2" s="117"/>
      <c r="P2" s="117"/>
      <c r="Q2" s="117"/>
      <c r="R2" s="117"/>
      <c r="S2" s="117"/>
      <c r="T2" s="117"/>
      <c r="U2" s="117"/>
      <c r="V2" s="117"/>
      <c r="W2" s="117"/>
      <c r="X2" s="117"/>
      <c r="Y2" s="117"/>
      <c r="Z2" s="117"/>
      <c r="AA2" s="117"/>
      <c r="AB2" s="117"/>
      <c r="AC2" s="117"/>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row>
    <row r="3" spans="1:123" s="1" customFormat="1" ht="25.5" customHeight="1">
      <c r="A3" s="5"/>
      <c r="B3" s="5"/>
      <c r="C3" s="10"/>
      <c r="D3" s="10"/>
      <c r="E3" s="10"/>
      <c r="F3" s="10"/>
      <c r="G3" s="10"/>
      <c r="H3" s="10"/>
      <c r="I3" s="116" t="s">
        <v>3</v>
      </c>
      <c r="J3" s="117"/>
      <c r="K3" s="117"/>
      <c r="L3" s="117"/>
      <c r="M3" s="117"/>
      <c r="N3" s="117"/>
      <c r="O3" s="117"/>
      <c r="P3" s="117"/>
      <c r="Q3" s="117"/>
      <c r="R3" s="117"/>
      <c r="S3" s="117"/>
      <c r="T3" s="117"/>
      <c r="U3" s="117"/>
      <c r="V3" s="117"/>
      <c r="W3" s="117"/>
      <c r="X3" s="117"/>
      <c r="Y3" s="117"/>
      <c r="Z3" s="117"/>
      <c r="AA3" s="117"/>
      <c r="AB3" s="117"/>
      <c r="AC3" s="117"/>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row>
    <row r="4" spans="1:123" s="1" customFormat="1" ht="25.5" customHeight="1">
      <c r="A4" s="5"/>
      <c r="B4" s="5"/>
      <c r="C4" s="9" t="s">
        <v>4</v>
      </c>
      <c r="D4" s="10"/>
      <c r="E4" s="10"/>
      <c r="F4" s="10"/>
      <c r="G4" s="10"/>
      <c r="H4" s="10"/>
      <c r="I4" s="11">
        <v>7</v>
      </c>
      <c r="J4" s="11"/>
      <c r="K4" s="11"/>
      <c r="L4" s="11"/>
      <c r="M4" s="11"/>
      <c r="N4" s="11"/>
      <c r="O4" s="11"/>
      <c r="P4" s="11"/>
      <c r="Q4" s="11"/>
      <c r="R4" s="11"/>
      <c r="S4" s="11"/>
      <c r="T4" s="11"/>
      <c r="U4" s="11"/>
      <c r="V4" s="11"/>
      <c r="W4" s="11"/>
      <c r="X4" s="11"/>
      <c r="Y4" s="11"/>
      <c r="Z4" s="11"/>
      <c r="AA4" s="11"/>
      <c r="AB4" s="11"/>
      <c r="AC4" s="11"/>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row>
    <row r="5" spans="1:123" ht="25.5" customHeight="1">
      <c r="A5" s="3"/>
      <c r="B5" s="3"/>
      <c r="C5" s="10"/>
      <c r="D5" s="10"/>
      <c r="E5" s="10"/>
      <c r="F5" s="10"/>
      <c r="G5" s="10"/>
      <c r="H5" s="10"/>
      <c r="I5" s="11"/>
      <c r="J5" s="11"/>
      <c r="K5" s="11"/>
      <c r="L5" s="11"/>
      <c r="M5" s="11"/>
      <c r="N5" s="11"/>
      <c r="O5" s="11"/>
      <c r="P5" s="11"/>
      <c r="Q5" s="11"/>
      <c r="R5" s="11"/>
      <c r="S5" s="11"/>
      <c r="T5" s="11"/>
      <c r="U5" s="11"/>
      <c r="V5" s="11"/>
      <c r="W5" s="11"/>
      <c r="X5" s="11"/>
      <c r="Y5" s="11"/>
      <c r="Z5" s="11"/>
      <c r="AA5" s="11"/>
      <c r="AB5" s="11"/>
      <c r="AC5" s="11"/>
      <c r="AD5" s="4"/>
      <c r="AE5" s="118" t="s">
        <v>5</v>
      </c>
      <c r="AF5" s="119"/>
      <c r="AG5" s="119"/>
      <c r="AH5" s="119"/>
      <c r="AI5" s="119"/>
      <c r="AJ5" s="119"/>
      <c r="AK5" s="119"/>
      <c r="AL5" s="119"/>
      <c r="AM5" s="119"/>
      <c r="AN5" s="120"/>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3"/>
      <c r="BS5" s="3"/>
      <c r="BT5" s="3"/>
      <c r="BU5" s="3"/>
      <c r="BV5" s="3"/>
      <c r="BW5" s="3"/>
      <c r="BX5" s="3"/>
      <c r="BY5" s="3"/>
      <c r="BZ5" s="3"/>
      <c r="CA5" s="3"/>
      <c r="CB5" s="3"/>
      <c r="CC5" s="3"/>
      <c r="CD5" s="3"/>
      <c r="CE5" s="3"/>
      <c r="CF5" s="3"/>
      <c r="CG5" s="3"/>
      <c r="CH5" s="3"/>
      <c r="CI5" s="3"/>
      <c r="CJ5" s="3"/>
      <c r="CK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row>
    <row r="6" spans="1:123" ht="25.5" customHeight="1">
      <c r="A6" s="3"/>
      <c r="B6" s="3"/>
      <c r="C6" s="9" t="s">
        <v>6</v>
      </c>
      <c r="D6" s="9"/>
      <c r="E6" s="9"/>
      <c r="F6" s="9"/>
      <c r="G6" s="9"/>
      <c r="H6" s="9"/>
      <c r="I6" s="124" t="s">
        <v>7</v>
      </c>
      <c r="J6" s="124"/>
      <c r="K6" s="124"/>
      <c r="L6" s="124"/>
      <c r="M6" s="124"/>
      <c r="N6" s="124"/>
      <c r="O6" s="124"/>
      <c r="P6" s="9"/>
      <c r="Q6" s="125" t="s">
        <v>8</v>
      </c>
      <c r="R6" s="125"/>
      <c r="S6" s="125"/>
      <c r="T6" s="125"/>
      <c r="U6" s="125"/>
      <c r="V6" s="125"/>
      <c r="W6" s="125"/>
      <c r="X6" s="125"/>
      <c r="Y6" s="10"/>
      <c r="Z6" s="10"/>
      <c r="AA6" s="10"/>
      <c r="AB6" s="10"/>
      <c r="AC6" s="10"/>
      <c r="AD6" s="4"/>
      <c r="AE6" s="121" t="s">
        <v>9</v>
      </c>
      <c r="AF6" s="122"/>
      <c r="AG6" s="122"/>
      <c r="AH6" s="122"/>
      <c r="AI6" s="122"/>
      <c r="AJ6" s="122"/>
      <c r="AK6" s="122"/>
      <c r="AL6" s="122"/>
      <c r="AM6" s="122"/>
      <c r="AN6" s="123"/>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3"/>
      <c r="BS6" s="3"/>
      <c r="BT6" s="3"/>
      <c r="BU6" s="3"/>
      <c r="BV6" s="3"/>
      <c r="BW6" s="3"/>
      <c r="BX6" s="3"/>
      <c r="BY6" s="3"/>
      <c r="BZ6" s="3"/>
      <c r="CA6" s="3"/>
      <c r="CB6" s="3"/>
      <c r="CC6" s="3"/>
      <c r="CD6" s="3"/>
      <c r="CE6" s="3"/>
      <c r="CF6" s="3"/>
      <c r="CG6" s="3"/>
      <c r="CH6" s="3"/>
      <c r="CI6" s="3"/>
      <c r="CJ6" s="3"/>
      <c r="CK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row>
    <row r="7" spans="1:123" ht="25.5" customHeight="1">
      <c r="A7" s="3"/>
      <c r="B7" s="3"/>
      <c r="C7" s="10"/>
      <c r="D7" s="10"/>
      <c r="E7" s="10"/>
      <c r="F7" s="10"/>
      <c r="G7" s="10"/>
      <c r="H7" s="10"/>
      <c r="I7" s="11"/>
      <c r="J7" s="70"/>
      <c r="K7" s="11"/>
      <c r="L7" s="11"/>
      <c r="M7" s="11"/>
      <c r="N7" s="11"/>
      <c r="O7" s="11"/>
      <c r="P7" s="11"/>
      <c r="Q7" s="125"/>
      <c r="R7" s="125"/>
      <c r="S7" s="125"/>
      <c r="T7" s="125"/>
      <c r="U7" s="125"/>
      <c r="V7" s="125"/>
      <c r="W7" s="125"/>
      <c r="X7" s="125"/>
      <c r="Y7" s="11"/>
      <c r="Z7" s="11"/>
      <c r="AA7" s="11"/>
      <c r="AB7" s="11"/>
      <c r="AC7" s="11"/>
      <c r="AD7" s="4"/>
      <c r="AE7" s="132" t="s">
        <v>10</v>
      </c>
      <c r="AF7" s="133"/>
      <c r="AG7" s="133"/>
      <c r="AH7" s="133"/>
      <c r="AI7" s="133"/>
      <c r="AJ7" s="133"/>
      <c r="AK7" s="133"/>
      <c r="AL7" s="133"/>
      <c r="AM7" s="133"/>
      <c r="AN7" s="13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3"/>
      <c r="BS7" s="3"/>
      <c r="BT7" s="3"/>
      <c r="BU7" s="3"/>
      <c r="BV7" s="3"/>
      <c r="BW7" s="3"/>
      <c r="BX7" s="3"/>
      <c r="BY7" s="3"/>
      <c r="BZ7" s="3"/>
      <c r="CA7" s="3"/>
      <c r="CB7" s="3"/>
      <c r="CC7" s="3"/>
      <c r="CD7" s="3"/>
      <c r="CE7" s="3"/>
      <c r="CF7" s="3"/>
      <c r="CG7" s="3"/>
      <c r="CH7" s="3"/>
      <c r="CI7" s="3"/>
      <c r="CJ7" s="3"/>
      <c r="CK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row>
    <row r="8" spans="1:123" ht="25.5" customHeight="1">
      <c r="A8" s="3"/>
      <c r="B8" s="3"/>
      <c r="C8" s="10" t="s">
        <v>11</v>
      </c>
      <c r="D8" s="10"/>
      <c r="E8" s="10"/>
      <c r="F8" s="10"/>
      <c r="G8" s="67"/>
      <c r="H8" s="66" t="s">
        <v>12</v>
      </c>
      <c r="I8" s="110">
        <v>41</v>
      </c>
      <c r="J8" s="24" t="s">
        <v>13</v>
      </c>
      <c r="K8" s="11"/>
      <c r="L8" s="11"/>
      <c r="M8" s="11"/>
      <c r="N8" s="11"/>
      <c r="O8" s="11"/>
      <c r="Q8" s="125"/>
      <c r="R8" s="125"/>
      <c r="S8" s="125"/>
      <c r="T8" s="125"/>
      <c r="U8" s="125"/>
      <c r="V8" s="125"/>
      <c r="W8" s="125"/>
      <c r="X8" s="125"/>
      <c r="Y8" s="11"/>
      <c r="Z8" s="11"/>
      <c r="AA8" s="11"/>
      <c r="AB8" s="11"/>
      <c r="AC8" s="11"/>
      <c r="AD8" s="11"/>
      <c r="AE8" s="126" t="s">
        <v>14</v>
      </c>
      <c r="AF8" s="127"/>
      <c r="AG8" s="127"/>
      <c r="AH8" s="127"/>
      <c r="AI8" s="127"/>
      <c r="AJ8" s="127"/>
      <c r="AK8" s="127"/>
      <c r="AL8" s="127"/>
      <c r="AM8" s="127"/>
      <c r="AN8" s="128"/>
      <c r="AO8" s="11"/>
      <c r="AP8" s="11"/>
      <c r="AQ8" s="11"/>
      <c r="AR8" s="4"/>
      <c r="AS8" s="4"/>
      <c r="AT8" s="4"/>
      <c r="AU8" s="4"/>
      <c r="AV8" s="4"/>
      <c r="AW8" s="4"/>
      <c r="AX8" s="4"/>
      <c r="AY8" s="4"/>
      <c r="AZ8" s="4"/>
      <c r="BA8" s="4"/>
      <c r="BB8" s="4"/>
      <c r="BC8" s="4"/>
      <c r="BD8" s="4"/>
      <c r="BE8" s="4"/>
      <c r="BF8" s="4"/>
      <c r="BG8" s="4"/>
      <c r="BH8" s="4"/>
      <c r="BI8" s="4"/>
      <c r="BJ8" s="4"/>
      <c r="BK8" s="4"/>
      <c r="BL8" s="4"/>
      <c r="BM8" s="4"/>
      <c r="BN8" s="4"/>
      <c r="BO8" s="4"/>
      <c r="BP8" s="4"/>
      <c r="BQ8" s="4"/>
      <c r="BR8" s="3"/>
      <c r="BS8" s="3"/>
      <c r="BT8" s="3"/>
      <c r="BU8" s="3"/>
      <c r="BV8" s="3"/>
      <c r="BW8" s="3"/>
      <c r="BX8" s="3"/>
      <c r="BY8" s="3"/>
      <c r="BZ8" s="3"/>
      <c r="CA8" s="3"/>
      <c r="CB8" s="3"/>
      <c r="CC8" s="3"/>
      <c r="CD8" s="3"/>
      <c r="CE8" s="3"/>
      <c r="CF8" s="3"/>
      <c r="CG8" s="3"/>
      <c r="CH8" s="3"/>
      <c r="CI8" s="3"/>
      <c r="CJ8" s="3"/>
      <c r="CK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row>
    <row r="9" spans="1:123" ht="25.5" customHeight="1">
      <c r="A9" s="3"/>
      <c r="B9" s="3"/>
      <c r="C9" s="10" t="s">
        <v>15</v>
      </c>
      <c r="D9" s="10"/>
      <c r="E9" s="10"/>
      <c r="F9" s="10"/>
      <c r="G9" s="10"/>
      <c r="H9" s="10"/>
      <c r="I9" s="106">
        <f>46.4*6*I8/12</f>
        <v>951.19999999999993</v>
      </c>
      <c r="J9" s="10"/>
      <c r="K9" s="19"/>
      <c r="L9" s="19"/>
      <c r="M9" s="19"/>
      <c r="N9" s="19"/>
      <c r="O9" s="19"/>
      <c r="P9" s="19"/>
      <c r="Q9" s="125"/>
      <c r="R9" s="125"/>
      <c r="S9" s="125"/>
      <c r="T9" s="125"/>
      <c r="U9" s="125"/>
      <c r="V9" s="125"/>
      <c r="W9" s="125"/>
      <c r="X9" s="125"/>
      <c r="Y9" s="19"/>
      <c r="Z9" s="19"/>
      <c r="AA9" s="19"/>
      <c r="AB9" s="19"/>
      <c r="AC9" s="19"/>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3"/>
      <c r="BS9" s="3"/>
      <c r="BT9" s="3"/>
      <c r="BU9" s="3"/>
      <c r="BV9" s="3"/>
      <c r="BW9" s="3"/>
      <c r="BX9" s="3"/>
      <c r="BY9" s="3"/>
      <c r="BZ9" s="3"/>
      <c r="CA9" s="3"/>
      <c r="CB9" s="3"/>
      <c r="CC9" s="3"/>
      <c r="CD9" s="3"/>
      <c r="CE9" s="3"/>
      <c r="CF9" s="3"/>
      <c r="CG9" s="3"/>
      <c r="CH9" s="3"/>
      <c r="CI9" s="3"/>
      <c r="CJ9" s="3"/>
      <c r="CK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row>
    <row r="10" spans="1:123" ht="25.5" customHeight="1">
      <c r="A10" s="3"/>
      <c r="B10" s="3"/>
      <c r="C10" s="10" t="s">
        <v>16</v>
      </c>
      <c r="D10" s="10"/>
      <c r="E10" s="10"/>
      <c r="F10" s="10"/>
      <c r="G10" s="10"/>
      <c r="H10" s="10"/>
      <c r="I10" s="106">
        <f>I29</f>
        <v>962.27666666666664</v>
      </c>
      <c r="J10" s="24" t="s">
        <v>17</v>
      </c>
      <c r="K10" s="19"/>
      <c r="L10" s="19"/>
      <c r="M10" s="19"/>
      <c r="N10" s="19"/>
      <c r="O10" s="19"/>
      <c r="P10" s="19"/>
      <c r="Q10" s="125"/>
      <c r="R10" s="125"/>
      <c r="S10" s="125"/>
      <c r="T10" s="125"/>
      <c r="U10" s="125"/>
      <c r="V10" s="125"/>
      <c r="W10" s="125"/>
      <c r="X10" s="125"/>
      <c r="Y10" s="19"/>
      <c r="Z10" s="19"/>
      <c r="AA10" s="19"/>
      <c r="AB10" s="19"/>
      <c r="AC10" s="19"/>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3"/>
      <c r="BS10" s="3"/>
      <c r="BT10" s="3"/>
      <c r="BU10" s="3"/>
      <c r="BV10" s="3"/>
      <c r="BW10" s="3"/>
      <c r="BX10" s="3"/>
      <c r="BY10" s="3"/>
      <c r="BZ10" s="3"/>
      <c r="CA10" s="3"/>
      <c r="CB10" s="3"/>
      <c r="CC10" s="3"/>
      <c r="CD10" s="3"/>
      <c r="CE10" s="3"/>
      <c r="CF10" s="3"/>
      <c r="CG10" s="3"/>
      <c r="CH10" s="3"/>
      <c r="CI10" s="3"/>
      <c r="CJ10" s="3"/>
      <c r="CK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row>
    <row r="11" spans="1:123" ht="32.25" customHeight="1">
      <c r="A11" s="3"/>
      <c r="B11" s="3"/>
      <c r="C11" s="3"/>
      <c r="D11" s="3"/>
      <c r="E11" s="3"/>
      <c r="F11" s="3"/>
      <c r="G11" s="3"/>
      <c r="H11" s="3"/>
      <c r="I11" s="3"/>
      <c r="J11" s="3"/>
      <c r="K11" s="3"/>
      <c r="L11" s="3"/>
      <c r="M11" s="3"/>
      <c r="N11" s="3"/>
      <c r="O11" s="3"/>
      <c r="P11" s="3"/>
      <c r="Q11" s="125"/>
      <c r="R11" s="125"/>
      <c r="S11" s="125"/>
      <c r="T11" s="125"/>
      <c r="U11" s="125"/>
      <c r="V11" s="125"/>
      <c r="W11" s="125"/>
      <c r="X11" s="125"/>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3"/>
      <c r="BS11" s="3"/>
      <c r="BT11" s="3"/>
      <c r="BU11" s="3"/>
      <c r="BV11" s="3"/>
      <c r="BW11" s="3"/>
      <c r="BX11" s="3"/>
      <c r="BY11" s="3"/>
      <c r="BZ11" s="3"/>
      <c r="CA11" s="3"/>
      <c r="CB11" s="3"/>
      <c r="CC11" s="3"/>
      <c r="CD11" s="3"/>
      <c r="CE11" s="3"/>
      <c r="CF11" s="3"/>
      <c r="CG11" s="3"/>
      <c r="CH11" s="3"/>
      <c r="CI11" s="3"/>
      <c r="CJ11" s="3"/>
      <c r="CK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row>
    <row r="12" spans="1:123" ht="15">
      <c r="A12" s="3"/>
      <c r="B12" s="3"/>
      <c r="C12" s="3"/>
      <c r="D12" s="3"/>
      <c r="E12" s="3"/>
      <c r="F12" s="3"/>
      <c r="G12" s="3"/>
      <c r="H12" s="3"/>
      <c r="I12" s="3"/>
      <c r="J12" s="3"/>
      <c r="K12" s="3"/>
      <c r="L12" s="3"/>
      <c r="M12" s="3"/>
      <c r="N12" s="3"/>
      <c r="O12" s="3"/>
      <c r="P12" s="3"/>
      <c r="Q12" s="3"/>
      <c r="R12" s="3"/>
      <c r="S12" s="3"/>
      <c r="T12" s="3"/>
      <c r="U12" s="3"/>
      <c r="V12" s="3"/>
      <c r="W12" s="3"/>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3"/>
      <c r="BS12" s="3"/>
      <c r="BT12" s="3"/>
      <c r="BU12" s="3"/>
      <c r="BV12" s="3"/>
      <c r="BW12" s="3"/>
      <c r="BX12" s="3"/>
      <c r="BY12" s="3"/>
      <c r="BZ12" s="3"/>
      <c r="CA12" s="3"/>
      <c r="CB12" s="3"/>
      <c r="CC12" s="3"/>
      <c r="CD12" s="3"/>
      <c r="CE12" s="3"/>
      <c r="CF12" s="3"/>
      <c r="CG12" s="3"/>
      <c r="CH12" s="3"/>
      <c r="CI12" s="3"/>
      <c r="CJ12" s="3"/>
      <c r="CK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row>
    <row r="13" spans="1:123" ht="377.45" customHeight="1">
      <c r="A13" s="3"/>
      <c r="B13" s="3"/>
      <c r="C13" s="25" t="s">
        <v>18</v>
      </c>
      <c r="D13" s="14" t="s">
        <v>19</v>
      </c>
      <c r="E13" s="20" t="s">
        <v>20</v>
      </c>
      <c r="F13" s="20" t="s">
        <v>21</v>
      </c>
      <c r="G13" s="20" t="s">
        <v>22</v>
      </c>
      <c r="H13" s="22" t="s">
        <v>23</v>
      </c>
      <c r="I13" s="22" t="s">
        <v>24</v>
      </c>
      <c r="J13" s="18" t="s">
        <v>25</v>
      </c>
      <c r="K13" s="18" t="s">
        <v>26</v>
      </c>
      <c r="L13" s="18" t="s">
        <v>27</v>
      </c>
      <c r="M13" s="18" t="s">
        <v>28</v>
      </c>
      <c r="N13" s="21" t="s">
        <v>29</v>
      </c>
      <c r="O13" s="21" t="s">
        <v>30</v>
      </c>
      <c r="P13" s="18" t="s">
        <v>31</v>
      </c>
      <c r="Q13" s="18" t="s">
        <v>32</v>
      </c>
      <c r="R13" s="23" t="s">
        <v>33</v>
      </c>
      <c r="S13" s="23" t="s">
        <v>34</v>
      </c>
      <c r="T13" s="23" t="s">
        <v>35</v>
      </c>
      <c r="U13" s="129" t="s">
        <v>36</v>
      </c>
      <c r="V13" s="130"/>
      <c r="W13" s="131"/>
      <c r="X13" s="47" t="s">
        <v>37</v>
      </c>
      <c r="Y13" s="47" t="s">
        <v>38</v>
      </c>
      <c r="Z13" s="47" t="s">
        <v>39</v>
      </c>
      <c r="AA13" s="47" t="s">
        <v>40</v>
      </c>
      <c r="AB13" s="47" t="s">
        <v>41</v>
      </c>
      <c r="AC13" s="47" t="s">
        <v>42</v>
      </c>
      <c r="AD13" s="47" t="s">
        <v>43</v>
      </c>
      <c r="AE13" s="47" t="s">
        <v>44</v>
      </c>
      <c r="AF13" s="47" t="s">
        <v>45</v>
      </c>
      <c r="AG13" s="47" t="s">
        <v>46</v>
      </c>
      <c r="AH13" s="47" t="s">
        <v>47</v>
      </c>
      <c r="AI13" s="47" t="s">
        <v>48</v>
      </c>
      <c r="AJ13" s="47" t="s">
        <v>49</v>
      </c>
      <c r="AK13" s="47" t="s">
        <v>50</v>
      </c>
      <c r="AL13" s="47" t="s">
        <v>51</v>
      </c>
      <c r="AM13" s="47" t="s">
        <v>52</v>
      </c>
      <c r="AN13" s="47" t="s">
        <v>53</v>
      </c>
      <c r="AO13" s="47" t="s">
        <v>54</v>
      </c>
      <c r="AP13" s="47" t="s">
        <v>55</v>
      </c>
      <c r="AQ13" s="47" t="s">
        <v>56</v>
      </c>
      <c r="AR13" s="47" t="s">
        <v>57</v>
      </c>
      <c r="AS13" s="47" t="s">
        <v>58</v>
      </c>
      <c r="AT13" s="47" t="s">
        <v>59</v>
      </c>
      <c r="AU13" s="47" t="s">
        <v>60</v>
      </c>
      <c r="AV13" s="47" t="s">
        <v>61</v>
      </c>
      <c r="AW13" s="47" t="s">
        <v>62</v>
      </c>
      <c r="AX13" s="47" t="s">
        <v>63</v>
      </c>
      <c r="AY13" s="47" t="s">
        <v>64</v>
      </c>
      <c r="AZ13" s="47" t="s">
        <v>65</v>
      </c>
      <c r="BA13" s="47" t="s">
        <v>66</v>
      </c>
      <c r="BB13" s="47" t="s">
        <v>67</v>
      </c>
      <c r="BC13" s="47" t="s">
        <v>68</v>
      </c>
      <c r="BD13" s="47" t="s">
        <v>69</v>
      </c>
      <c r="BE13" s="47" t="s">
        <v>70</v>
      </c>
      <c r="BF13" s="47" t="s">
        <v>71</v>
      </c>
      <c r="BG13" s="47" t="s">
        <v>72</v>
      </c>
      <c r="BH13" s="47" t="s">
        <v>73</v>
      </c>
      <c r="BI13" s="47" t="s">
        <v>74</v>
      </c>
      <c r="BJ13" s="47" t="s">
        <v>75</v>
      </c>
      <c r="BK13" s="47" t="s">
        <v>76</v>
      </c>
      <c r="BL13" s="47" t="s">
        <v>77</v>
      </c>
      <c r="BM13" s="47" t="s">
        <v>78</v>
      </c>
      <c r="BN13" s="47" t="s">
        <v>79</v>
      </c>
      <c r="BO13" s="47" t="s">
        <v>80</v>
      </c>
      <c r="BP13" s="47" t="s">
        <v>37</v>
      </c>
      <c r="BQ13" s="47" t="s">
        <v>81</v>
      </c>
      <c r="BR13" s="47" t="s">
        <v>82</v>
      </c>
      <c r="BS13" s="47" t="s">
        <v>83</v>
      </c>
      <c r="BT13" s="47" t="s">
        <v>39</v>
      </c>
      <c r="BU13" s="47" t="s">
        <v>84</v>
      </c>
      <c r="BV13" s="47" t="s">
        <v>85</v>
      </c>
      <c r="BW13" s="47" t="s">
        <v>42</v>
      </c>
      <c r="BX13" s="47" t="s">
        <v>86</v>
      </c>
      <c r="BY13" s="47" t="s">
        <v>44</v>
      </c>
      <c r="BZ13" s="47" t="s">
        <v>87</v>
      </c>
      <c r="CA13" s="47" t="s">
        <v>47</v>
      </c>
      <c r="CB13" s="47" t="s">
        <v>88</v>
      </c>
      <c r="CC13" s="47" t="s">
        <v>89</v>
      </c>
      <c r="CD13" s="47" t="s">
        <v>49</v>
      </c>
      <c r="CE13" s="47" t="s">
        <v>90</v>
      </c>
      <c r="CF13" s="47" t="s">
        <v>91</v>
      </c>
      <c r="CG13" s="47" t="s">
        <v>92</v>
      </c>
      <c r="CH13" s="47" t="s">
        <v>54</v>
      </c>
      <c r="CI13" s="47" t="s">
        <v>93</v>
      </c>
      <c r="CJ13" s="47" t="s">
        <v>94</v>
      </c>
      <c r="CK13" s="47" t="s">
        <v>57</v>
      </c>
      <c r="CL13" s="47" t="s">
        <v>95</v>
      </c>
      <c r="CM13" s="47" t="s">
        <v>59</v>
      </c>
      <c r="CN13" s="47" t="s">
        <v>96</v>
      </c>
      <c r="CO13" s="47" t="s">
        <v>97</v>
      </c>
      <c r="CP13" s="47" t="s">
        <v>63</v>
      </c>
      <c r="CQ13" s="47" t="s">
        <v>98</v>
      </c>
      <c r="CR13" s="47" t="s">
        <v>66</v>
      </c>
      <c r="CS13" s="47" t="s">
        <v>99</v>
      </c>
      <c r="CT13" s="47" t="s">
        <v>68</v>
      </c>
      <c r="CU13" s="47" t="s">
        <v>100</v>
      </c>
      <c r="CV13" s="47" t="s">
        <v>70</v>
      </c>
      <c r="CW13" s="47" t="s">
        <v>101</v>
      </c>
      <c r="CX13" s="47" t="s">
        <v>102</v>
      </c>
      <c r="CY13" s="47" t="s">
        <v>73</v>
      </c>
      <c r="CZ13" s="47" t="s">
        <v>103</v>
      </c>
      <c r="DA13" s="47" t="s">
        <v>75</v>
      </c>
      <c r="DB13" s="47" t="s">
        <v>104</v>
      </c>
      <c r="DC13" s="47" t="s">
        <v>105</v>
      </c>
      <c r="DD13" s="47" t="s">
        <v>77</v>
      </c>
      <c r="DE13" s="47" t="s">
        <v>106</v>
      </c>
      <c r="DF13" s="47" t="s">
        <v>107</v>
      </c>
      <c r="DG13" s="47" t="s">
        <v>108</v>
      </c>
      <c r="DH13" s="47" t="s">
        <v>109</v>
      </c>
      <c r="DI13" s="47" t="s">
        <v>110</v>
      </c>
      <c r="DJ13" s="47" t="s">
        <v>111</v>
      </c>
      <c r="DK13" s="47" t="s">
        <v>112</v>
      </c>
      <c r="DL13" s="47" t="s">
        <v>113</v>
      </c>
      <c r="DM13" s="47" t="s">
        <v>114</v>
      </c>
      <c r="DN13" s="47" t="s">
        <v>115</v>
      </c>
      <c r="DO13" s="3"/>
      <c r="DP13" s="3"/>
      <c r="DQ13" s="3"/>
      <c r="DR13" s="3"/>
      <c r="DS13" s="3"/>
    </row>
    <row r="14" spans="1:123" ht="23.45" customHeight="1">
      <c r="A14" s="3"/>
      <c r="B14" s="3"/>
      <c r="C14" s="6"/>
      <c r="D14" s="13"/>
      <c r="E14" s="13"/>
      <c r="F14" s="13"/>
      <c r="G14" s="13"/>
      <c r="H14" s="13"/>
      <c r="I14" s="7"/>
      <c r="J14" s="7"/>
      <c r="K14" s="7"/>
      <c r="L14" s="7"/>
      <c r="M14" s="7"/>
      <c r="N14" s="7"/>
      <c r="O14" s="7"/>
      <c r="P14" s="7"/>
      <c r="Q14" s="7"/>
      <c r="R14" s="7"/>
      <c r="S14" s="7"/>
      <c r="T14" s="7"/>
      <c r="U14" s="29" t="s">
        <v>116</v>
      </c>
      <c r="V14" s="30" t="s">
        <v>117</v>
      </c>
      <c r="W14" s="30" t="s">
        <v>118</v>
      </c>
      <c r="X14" s="53"/>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c r="BY14" s="54"/>
      <c r="BZ14" s="54"/>
      <c r="CA14" s="54"/>
      <c r="CB14" s="54"/>
      <c r="CC14" s="54"/>
      <c r="CD14" s="54"/>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3"/>
      <c r="DP14" s="3"/>
      <c r="DQ14" s="3"/>
      <c r="DR14" s="3"/>
      <c r="DS14" s="3"/>
    </row>
    <row r="15" spans="1:123" ht="130.5" customHeight="1">
      <c r="A15" s="3"/>
      <c r="B15" s="135" t="s">
        <v>119</v>
      </c>
      <c r="C15" s="71" t="s">
        <v>120</v>
      </c>
      <c r="D15" s="16">
        <v>15</v>
      </c>
      <c r="E15" s="16">
        <v>1</v>
      </c>
      <c r="F15" s="16">
        <v>4</v>
      </c>
      <c r="G15" s="16"/>
      <c r="H15" s="16">
        <v>0</v>
      </c>
      <c r="I15" s="97">
        <f>(($D15/(SUM($D$15:$D$27)))*($I$9))-H15</f>
        <v>47.56</v>
      </c>
      <c r="J15" s="98">
        <v>10</v>
      </c>
      <c r="K15" s="98">
        <v>4</v>
      </c>
      <c r="L15" s="98"/>
      <c r="M15" s="98"/>
      <c r="N15" s="98"/>
      <c r="O15" s="98"/>
      <c r="P15" s="98"/>
      <c r="Q15" s="98"/>
      <c r="R15" s="98">
        <v>6</v>
      </c>
      <c r="S15" s="98">
        <f>(I15-(SUM(J15:R15)))/2</f>
        <v>13.780000000000001</v>
      </c>
      <c r="T15" s="99">
        <f>(I15-(SUM(J15:R15)))/2</f>
        <v>13.780000000000001</v>
      </c>
      <c r="U15" s="27" t="s">
        <v>121</v>
      </c>
      <c r="V15" s="28" t="s">
        <v>122</v>
      </c>
      <c r="W15" s="52" t="s">
        <v>123</v>
      </c>
      <c r="X15" s="56"/>
      <c r="Y15" s="49"/>
      <c r="Z15" s="49"/>
      <c r="AA15" s="58"/>
      <c r="AB15" s="48"/>
      <c r="AC15" s="48"/>
      <c r="AD15" s="49"/>
      <c r="AE15" s="49"/>
      <c r="AF15" s="48"/>
      <c r="AG15" s="49"/>
      <c r="AH15" s="49"/>
      <c r="AI15" s="48"/>
      <c r="AJ15" s="49"/>
      <c r="AK15" s="49"/>
      <c r="AL15" s="48"/>
      <c r="AM15" s="49"/>
      <c r="AN15" s="49"/>
      <c r="AO15" s="49"/>
      <c r="AP15" s="48"/>
      <c r="AQ15" s="49"/>
      <c r="AR15" s="48"/>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8"/>
      <c r="BQ15" s="49"/>
      <c r="BR15" s="49"/>
      <c r="BS15" s="49"/>
      <c r="BT15" s="48"/>
      <c r="BU15" s="49"/>
      <c r="BV15" s="58"/>
      <c r="BW15" s="48"/>
      <c r="BX15" s="49"/>
      <c r="BY15" s="49"/>
      <c r="BZ15" s="49"/>
      <c r="CA15" s="48"/>
      <c r="CB15" s="48"/>
      <c r="CC15" s="48"/>
      <c r="CD15" s="49"/>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c r="DF15" s="48"/>
      <c r="DG15" s="49"/>
      <c r="DH15" s="49"/>
      <c r="DI15" s="49"/>
      <c r="DJ15" s="49"/>
      <c r="DK15" s="49"/>
      <c r="DL15" s="49"/>
      <c r="DM15" s="49"/>
      <c r="DN15" s="48"/>
      <c r="DO15" s="3"/>
      <c r="DP15" s="3"/>
      <c r="DQ15" s="3"/>
      <c r="DR15" s="3"/>
      <c r="DS15" s="3"/>
    </row>
    <row r="16" spans="1:123" ht="129.75" customHeight="1">
      <c r="A16" s="3"/>
      <c r="B16" s="135"/>
      <c r="C16" s="104" t="s">
        <v>124</v>
      </c>
      <c r="D16" s="16">
        <v>15</v>
      </c>
      <c r="E16" s="16">
        <v>4</v>
      </c>
      <c r="F16" s="16">
        <v>7</v>
      </c>
      <c r="G16" s="16"/>
      <c r="H16" s="16">
        <v>0</v>
      </c>
      <c r="I16" s="97">
        <f t="shared" ref="I16:I17" si="0">(($D16/(SUM($D$15:$D$27)))*($I$9))-H16</f>
        <v>47.56</v>
      </c>
      <c r="J16" s="98">
        <v>10</v>
      </c>
      <c r="K16" s="98">
        <v>4</v>
      </c>
      <c r="L16" s="98"/>
      <c r="M16" s="98"/>
      <c r="N16" s="98"/>
      <c r="O16" s="98"/>
      <c r="P16" s="98"/>
      <c r="Q16" s="98"/>
      <c r="R16" s="98">
        <v>6</v>
      </c>
      <c r="S16" s="98">
        <f>(I16-(SUM(J16:R16)))/2</f>
        <v>13.780000000000001</v>
      </c>
      <c r="T16" s="99">
        <f>(I16-(SUM(J16:R16)))/2</f>
        <v>13.780000000000001</v>
      </c>
      <c r="U16" s="27" t="s">
        <v>125</v>
      </c>
      <c r="V16" s="28" t="s">
        <v>126</v>
      </c>
      <c r="W16" s="52" t="s">
        <v>127</v>
      </c>
      <c r="X16" s="56"/>
      <c r="Y16" s="49"/>
      <c r="Z16" s="48"/>
      <c r="AA16" s="58"/>
      <c r="AB16" s="48"/>
      <c r="AC16" s="48"/>
      <c r="AD16" s="49"/>
      <c r="AE16" s="48"/>
      <c r="AF16" s="48"/>
      <c r="AG16" s="48"/>
      <c r="AH16" s="48"/>
      <c r="AI16" s="48"/>
      <c r="AJ16" s="48"/>
      <c r="AK16" s="59"/>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56"/>
      <c r="BL16" s="48"/>
      <c r="BM16" s="48"/>
      <c r="BN16" s="48"/>
      <c r="BO16" s="48"/>
      <c r="BP16" s="48"/>
      <c r="BQ16" s="48"/>
      <c r="BR16" s="48"/>
      <c r="BS16" s="48"/>
      <c r="BT16" s="48"/>
      <c r="BU16" s="48"/>
      <c r="BV16" s="58"/>
      <c r="BW16" s="48"/>
      <c r="BX16" s="48"/>
      <c r="BY16" s="48"/>
      <c r="BZ16" s="48"/>
      <c r="CA16" s="48"/>
      <c r="CB16" s="48"/>
      <c r="CC16" s="48"/>
      <c r="CD16" s="48"/>
      <c r="CE16" s="48"/>
      <c r="CF16" s="48"/>
      <c r="CG16" s="48"/>
      <c r="CH16" s="48"/>
      <c r="CI16" s="48"/>
      <c r="CJ16" s="48"/>
      <c r="CK16" s="48"/>
      <c r="CL16" s="48"/>
      <c r="CM16" s="48"/>
      <c r="CN16" s="48"/>
      <c r="CO16" s="48"/>
      <c r="CP16" s="48"/>
      <c r="CQ16" s="48"/>
      <c r="CR16" s="48"/>
      <c r="CS16" s="48"/>
      <c r="CT16" s="48"/>
      <c r="CU16" s="48"/>
      <c r="CV16" s="48"/>
      <c r="CW16" s="48"/>
      <c r="CX16" s="48"/>
      <c r="CY16" s="48"/>
      <c r="CZ16" s="48"/>
      <c r="DA16" s="48"/>
      <c r="DB16" s="48"/>
      <c r="DC16" s="48"/>
      <c r="DD16" s="48"/>
      <c r="DE16" s="48"/>
      <c r="DF16" s="48"/>
      <c r="DG16" s="48"/>
      <c r="DH16" s="48"/>
      <c r="DI16" s="49"/>
      <c r="DJ16" s="49"/>
      <c r="DK16" s="48"/>
      <c r="DL16" s="49"/>
      <c r="DM16" s="48"/>
      <c r="DN16" s="48"/>
      <c r="DO16" s="3"/>
      <c r="DP16" s="3"/>
      <c r="DQ16" s="3"/>
      <c r="DR16" s="3"/>
      <c r="DS16" s="3"/>
    </row>
    <row r="17" spans="1:123" ht="133.5" customHeight="1">
      <c r="A17" s="3"/>
      <c r="B17" s="135"/>
      <c r="C17" s="71" t="s">
        <v>128</v>
      </c>
      <c r="D17" s="16">
        <v>50</v>
      </c>
      <c r="E17" s="16">
        <v>1</v>
      </c>
      <c r="F17" s="16">
        <v>8</v>
      </c>
      <c r="G17" s="16"/>
      <c r="H17" s="16">
        <v>0</v>
      </c>
      <c r="I17" s="97">
        <f>SUM(J17:T17)</f>
        <v>178</v>
      </c>
      <c r="J17" s="98">
        <v>20</v>
      </c>
      <c r="K17" s="98">
        <v>48</v>
      </c>
      <c r="L17" s="98">
        <v>2</v>
      </c>
      <c r="M17" s="98"/>
      <c r="N17" s="98"/>
      <c r="O17" s="98"/>
      <c r="P17" s="98"/>
      <c r="Q17" s="98"/>
      <c r="R17" s="98">
        <v>48</v>
      </c>
      <c r="S17" s="98">
        <v>30</v>
      </c>
      <c r="T17" s="99">
        <v>30</v>
      </c>
      <c r="U17" s="27" t="s">
        <v>129</v>
      </c>
      <c r="V17" s="28" t="s">
        <v>130</v>
      </c>
      <c r="W17" s="52" t="s">
        <v>131</v>
      </c>
      <c r="X17" s="56"/>
      <c r="Y17" s="57"/>
      <c r="Z17" s="49"/>
      <c r="AA17" s="49"/>
      <c r="AB17" s="58"/>
      <c r="AC17" s="48"/>
      <c r="AD17" s="57"/>
      <c r="AE17" s="48"/>
      <c r="AF17" s="59"/>
      <c r="AG17" s="48"/>
      <c r="AH17" s="49"/>
      <c r="AI17" s="58"/>
      <c r="AJ17" s="48"/>
      <c r="AK17" s="59"/>
      <c r="AL17" s="58"/>
      <c r="AM17" s="59"/>
      <c r="AN17" s="48"/>
      <c r="AO17" s="49"/>
      <c r="AP17" s="49"/>
      <c r="AQ17" s="48"/>
      <c r="AR17" s="48"/>
      <c r="AS17" s="58"/>
      <c r="AT17" s="48"/>
      <c r="AU17" s="58"/>
      <c r="AV17" s="58"/>
      <c r="AW17" s="48"/>
      <c r="AX17" s="48"/>
      <c r="AY17" s="48"/>
      <c r="AZ17" s="48"/>
      <c r="BA17" s="48"/>
      <c r="BB17" s="59"/>
      <c r="BC17" s="48"/>
      <c r="BD17" s="59"/>
      <c r="BE17" s="48"/>
      <c r="BF17" s="59"/>
      <c r="BG17" s="59"/>
      <c r="BH17" s="48"/>
      <c r="BI17" s="59"/>
      <c r="BJ17" s="48"/>
      <c r="BK17" s="48"/>
      <c r="BL17" s="48"/>
      <c r="BM17" s="48"/>
      <c r="BN17" s="59"/>
      <c r="BO17" s="48"/>
      <c r="BP17" s="48"/>
      <c r="BQ17" s="58"/>
      <c r="BR17" s="58"/>
      <c r="BS17" s="58"/>
      <c r="BT17" s="49"/>
      <c r="BU17" s="58"/>
      <c r="BV17" s="49"/>
      <c r="BW17" s="49"/>
      <c r="BX17" s="59"/>
      <c r="BY17" s="48"/>
      <c r="BZ17" s="59"/>
      <c r="CA17" s="49"/>
      <c r="CB17" s="58"/>
      <c r="CC17" s="58"/>
      <c r="CD17" s="48"/>
      <c r="CE17" s="49"/>
      <c r="CF17" s="48"/>
      <c r="CG17" s="48"/>
      <c r="CH17" s="48"/>
      <c r="CI17" s="58"/>
      <c r="CJ17" s="48"/>
      <c r="CK17" s="48"/>
      <c r="CL17" s="58"/>
      <c r="CM17" s="48"/>
      <c r="CN17" s="58"/>
      <c r="CO17" s="58"/>
      <c r="CP17" s="48"/>
      <c r="CQ17" s="48"/>
      <c r="CR17" s="48"/>
      <c r="CS17" s="48"/>
      <c r="CT17" s="48"/>
      <c r="CU17" s="48"/>
      <c r="CV17" s="48"/>
      <c r="CW17" s="48"/>
      <c r="CX17" s="48"/>
      <c r="CY17" s="48"/>
      <c r="CZ17" s="48"/>
      <c r="DA17" s="48"/>
      <c r="DB17" s="48"/>
      <c r="DC17" s="48"/>
      <c r="DD17" s="48"/>
      <c r="DE17" s="60"/>
      <c r="DF17" s="48"/>
      <c r="DG17" s="49"/>
      <c r="DH17" s="48"/>
      <c r="DI17" s="49"/>
      <c r="DJ17" s="49"/>
      <c r="DK17" s="48"/>
      <c r="DL17" s="49"/>
      <c r="DM17" s="49"/>
      <c r="DN17" s="49"/>
      <c r="DO17" s="3"/>
      <c r="DP17" s="3"/>
      <c r="DQ17" s="3"/>
      <c r="DR17" s="3"/>
      <c r="DS17" s="3"/>
    </row>
    <row r="18" spans="1:123" ht="24.95" customHeight="1">
      <c r="A18" s="3"/>
      <c r="B18" s="3"/>
      <c r="C18" s="64"/>
      <c r="D18" s="17"/>
      <c r="E18" s="17"/>
      <c r="F18" s="17"/>
      <c r="G18" s="17"/>
      <c r="H18" s="17"/>
      <c r="I18" s="100"/>
      <c r="J18" s="100"/>
      <c r="K18" s="100"/>
      <c r="L18" s="100"/>
      <c r="M18" s="100"/>
      <c r="N18" s="100"/>
      <c r="O18" s="100"/>
      <c r="P18" s="100"/>
      <c r="Q18" s="100"/>
      <c r="R18" s="100"/>
      <c r="S18" s="100"/>
      <c r="T18" s="101"/>
      <c r="U18" s="29" t="s">
        <v>116</v>
      </c>
      <c r="V18" s="30" t="s">
        <v>117</v>
      </c>
      <c r="W18" s="30" t="s">
        <v>118</v>
      </c>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c r="BS18" s="61"/>
      <c r="BT18" s="61"/>
      <c r="BU18" s="61"/>
      <c r="BV18" s="61"/>
      <c r="BW18" s="61"/>
      <c r="BX18" s="61"/>
      <c r="BY18" s="61"/>
      <c r="BZ18" s="61"/>
      <c r="CA18" s="61"/>
      <c r="CB18" s="61"/>
      <c r="CC18" s="61"/>
      <c r="CD18" s="61"/>
      <c r="CE18" s="61"/>
      <c r="CF18" s="61"/>
      <c r="CG18" s="61"/>
      <c r="CH18" s="61"/>
      <c r="CI18" s="61"/>
      <c r="CJ18" s="61"/>
      <c r="CK18" s="61"/>
      <c r="CL18" s="61"/>
      <c r="CM18" s="61"/>
      <c r="CN18" s="61"/>
      <c r="CO18" s="61"/>
      <c r="CP18" s="61"/>
      <c r="CQ18" s="61"/>
      <c r="CR18" s="61"/>
      <c r="CS18" s="61"/>
      <c r="CT18" s="61"/>
      <c r="CU18" s="61"/>
      <c r="CV18" s="61"/>
      <c r="CW18" s="61"/>
      <c r="CX18" s="61"/>
      <c r="CY18" s="61"/>
      <c r="CZ18" s="61"/>
      <c r="DA18" s="61"/>
      <c r="DB18" s="61"/>
      <c r="DC18" s="61"/>
      <c r="DD18" s="61"/>
      <c r="DE18" s="61"/>
      <c r="DF18" s="61"/>
      <c r="DG18" s="61"/>
      <c r="DH18" s="61"/>
      <c r="DI18" s="61"/>
      <c r="DJ18" s="61"/>
      <c r="DK18" s="61"/>
      <c r="DL18" s="61"/>
      <c r="DM18" s="61"/>
      <c r="DN18" s="61"/>
      <c r="DO18" s="3"/>
      <c r="DP18" s="3"/>
      <c r="DQ18" s="3"/>
      <c r="DR18" s="3"/>
      <c r="DS18" s="3"/>
    </row>
    <row r="19" spans="1:123" ht="142.5" customHeight="1">
      <c r="A19" s="3"/>
      <c r="B19" s="136" t="s">
        <v>132</v>
      </c>
      <c r="C19" s="71" t="s">
        <v>133</v>
      </c>
      <c r="D19" s="16">
        <v>40</v>
      </c>
      <c r="E19" s="16">
        <v>13</v>
      </c>
      <c r="F19" s="16">
        <v>20</v>
      </c>
      <c r="G19" s="16"/>
      <c r="H19" s="16">
        <v>0</v>
      </c>
      <c r="I19" s="97">
        <f>SUM(J19:T19)</f>
        <v>140</v>
      </c>
      <c r="J19" s="98">
        <v>20</v>
      </c>
      <c r="K19" s="98">
        <v>40</v>
      </c>
      <c r="L19" s="98">
        <v>2</v>
      </c>
      <c r="M19" s="98"/>
      <c r="N19" s="98"/>
      <c r="O19" s="98"/>
      <c r="P19" s="98"/>
      <c r="Q19" s="98"/>
      <c r="R19" s="98">
        <v>48</v>
      </c>
      <c r="S19" s="98">
        <v>15</v>
      </c>
      <c r="T19" s="99">
        <v>15</v>
      </c>
      <c r="U19" s="27" t="s">
        <v>134</v>
      </c>
      <c r="V19" s="88" t="s">
        <v>135</v>
      </c>
      <c r="W19" s="51" t="s">
        <v>136</v>
      </c>
      <c r="X19" s="56"/>
      <c r="Y19" s="57"/>
      <c r="Z19" s="49"/>
      <c r="AA19" s="49"/>
      <c r="AB19" s="58"/>
      <c r="AC19" s="48"/>
      <c r="AD19" s="57"/>
      <c r="AE19" s="49"/>
      <c r="AF19" s="59"/>
      <c r="AG19" s="49"/>
      <c r="AH19" s="48"/>
      <c r="AI19" s="58"/>
      <c r="AJ19" s="49"/>
      <c r="AK19" s="59"/>
      <c r="AL19" s="58"/>
      <c r="AM19" s="59"/>
      <c r="AN19" s="49"/>
      <c r="AO19" s="49"/>
      <c r="AP19" s="48"/>
      <c r="AQ19" s="49"/>
      <c r="AR19" s="48"/>
      <c r="AS19" s="58"/>
      <c r="AT19" s="49"/>
      <c r="AU19" s="58"/>
      <c r="AV19" s="58"/>
      <c r="AW19" s="59"/>
      <c r="AX19" s="49"/>
      <c r="AY19" s="49"/>
      <c r="AZ19" s="49"/>
      <c r="BA19" s="49"/>
      <c r="BB19" s="59"/>
      <c r="BC19" s="49"/>
      <c r="BD19" s="59"/>
      <c r="BE19" s="49"/>
      <c r="BF19" s="59"/>
      <c r="BG19" s="59"/>
      <c r="BH19" s="49"/>
      <c r="BI19" s="59"/>
      <c r="BJ19" s="49"/>
      <c r="BK19" s="49"/>
      <c r="BL19" s="49"/>
      <c r="BM19" s="49"/>
      <c r="BN19" s="59"/>
      <c r="BO19" s="49"/>
      <c r="BP19" s="48"/>
      <c r="BQ19" s="58"/>
      <c r="BR19" s="58"/>
      <c r="BS19" s="58"/>
      <c r="BT19" s="48"/>
      <c r="BU19" s="58"/>
      <c r="BV19" s="48"/>
      <c r="BW19" s="48"/>
      <c r="BX19" s="59"/>
      <c r="BY19" s="48"/>
      <c r="BZ19" s="59"/>
      <c r="CA19" s="48"/>
      <c r="CB19" s="58"/>
      <c r="CC19" s="58"/>
      <c r="CD19" s="48"/>
      <c r="CE19" s="48"/>
      <c r="CF19" s="48"/>
      <c r="CG19" s="48"/>
      <c r="CH19" s="48"/>
      <c r="CI19" s="58"/>
      <c r="CJ19" s="48"/>
      <c r="CK19" s="48"/>
      <c r="CL19" s="58"/>
      <c r="CM19" s="48"/>
      <c r="CN19" s="58"/>
      <c r="CO19" s="58"/>
      <c r="CP19" s="48"/>
      <c r="CQ19" s="48"/>
      <c r="CR19" s="48"/>
      <c r="CS19" s="48"/>
      <c r="CT19" s="48"/>
      <c r="CU19" s="48"/>
      <c r="CV19" s="48"/>
      <c r="CW19" s="48"/>
      <c r="CX19" s="48"/>
      <c r="CY19" s="48"/>
      <c r="CZ19" s="48"/>
      <c r="DA19" s="48"/>
      <c r="DB19" s="48"/>
      <c r="DC19" s="48"/>
      <c r="DD19" s="48"/>
      <c r="DE19" s="60"/>
      <c r="DF19" s="48"/>
      <c r="DG19" s="49"/>
      <c r="DH19" s="49"/>
      <c r="DI19" s="49"/>
      <c r="DJ19" s="49"/>
      <c r="DK19" s="49"/>
      <c r="DL19" s="49"/>
      <c r="DM19" s="49"/>
      <c r="DN19" s="48"/>
      <c r="DO19" s="3"/>
      <c r="DP19" s="3"/>
      <c r="DQ19" s="3"/>
      <c r="DR19" s="3"/>
      <c r="DS19" s="3"/>
    </row>
    <row r="20" spans="1:123" ht="116.25" customHeight="1">
      <c r="A20" s="3"/>
      <c r="B20" s="136"/>
      <c r="C20" s="72" t="s">
        <v>137</v>
      </c>
      <c r="D20" s="16">
        <v>15</v>
      </c>
      <c r="E20" s="16">
        <v>13</v>
      </c>
      <c r="F20" s="16">
        <v>17</v>
      </c>
      <c r="G20" s="16"/>
      <c r="H20" s="16">
        <v>0</v>
      </c>
      <c r="I20" s="97">
        <f>SUM(J20:T20)</f>
        <v>56</v>
      </c>
      <c r="J20" s="98">
        <v>16</v>
      </c>
      <c r="K20" s="98">
        <v>4</v>
      </c>
      <c r="L20" s="98"/>
      <c r="M20" s="98"/>
      <c r="N20" s="98"/>
      <c r="O20" s="98"/>
      <c r="P20" s="98"/>
      <c r="Q20" s="98"/>
      <c r="R20" s="98">
        <v>6</v>
      </c>
      <c r="S20" s="98">
        <v>15</v>
      </c>
      <c r="T20" s="99">
        <v>15</v>
      </c>
      <c r="U20" s="27" t="s">
        <v>138</v>
      </c>
      <c r="V20" s="28" t="s">
        <v>139</v>
      </c>
      <c r="W20" s="52" t="s">
        <v>140</v>
      </c>
      <c r="X20" s="63"/>
      <c r="Y20" s="49"/>
      <c r="Z20" s="48"/>
      <c r="AA20" s="48"/>
      <c r="AB20" s="58"/>
      <c r="AC20" s="48"/>
      <c r="AD20" s="49"/>
      <c r="AE20" s="48"/>
      <c r="AF20" s="49"/>
      <c r="AG20" s="48"/>
      <c r="AH20" s="48"/>
      <c r="AI20" s="48"/>
      <c r="AJ20" s="48"/>
      <c r="AK20" s="48"/>
      <c r="AL20" s="48"/>
      <c r="AM20" s="48"/>
      <c r="AN20" s="48"/>
      <c r="AO20" s="48"/>
      <c r="AP20" s="48"/>
      <c r="AQ20" s="48"/>
      <c r="AR20" s="48"/>
      <c r="AS20" s="49"/>
      <c r="AT20" s="49"/>
      <c r="AU20" s="49"/>
      <c r="AV20" s="49"/>
      <c r="AW20" s="49"/>
      <c r="AX20" s="49"/>
      <c r="AY20" s="49"/>
      <c r="AZ20" s="49"/>
      <c r="BA20" s="49"/>
      <c r="BB20" s="49"/>
      <c r="BC20" s="49"/>
      <c r="BD20" s="49"/>
      <c r="BE20" s="49"/>
      <c r="BF20" s="49"/>
      <c r="BG20" s="49"/>
      <c r="BH20" s="49"/>
      <c r="BI20" s="49"/>
      <c r="BJ20" s="49"/>
      <c r="BK20" s="49"/>
      <c r="BL20" s="49"/>
      <c r="BM20" s="49"/>
      <c r="BN20" s="49"/>
      <c r="BO20" s="48"/>
      <c r="BP20" s="48"/>
      <c r="BQ20" s="50"/>
      <c r="BR20" s="59"/>
      <c r="BS20" s="48"/>
      <c r="BT20" s="48"/>
      <c r="BU20" s="48"/>
      <c r="BV20" s="58"/>
      <c r="BW20" s="48"/>
      <c r="BX20" s="48"/>
      <c r="BY20" s="48"/>
      <c r="BZ20" s="48"/>
      <c r="CA20" s="48"/>
      <c r="CB20" s="48"/>
      <c r="CC20" s="49"/>
      <c r="CD20" s="48"/>
      <c r="CE20" s="48"/>
      <c r="CF20" s="49"/>
      <c r="CG20" s="49"/>
      <c r="CH20" s="49"/>
      <c r="CI20" s="49"/>
      <c r="CJ20" s="49"/>
      <c r="CK20" s="49"/>
      <c r="CL20" s="49"/>
      <c r="CM20" s="49"/>
      <c r="CN20" s="49"/>
      <c r="CO20" s="49"/>
      <c r="CP20" s="49"/>
      <c r="CQ20" s="49"/>
      <c r="CR20" s="49"/>
      <c r="CS20" s="49"/>
      <c r="CT20" s="49"/>
      <c r="CU20" s="49"/>
      <c r="CV20" s="49"/>
      <c r="CW20" s="49"/>
      <c r="CX20" s="49"/>
      <c r="CY20" s="49"/>
      <c r="CZ20" s="49"/>
      <c r="DA20" s="49"/>
      <c r="DB20" s="49"/>
      <c r="DC20" s="49"/>
      <c r="DD20" s="49"/>
      <c r="DE20" s="49"/>
      <c r="DF20" s="49"/>
      <c r="DG20" s="49"/>
      <c r="DH20" s="49"/>
      <c r="DI20" s="49"/>
      <c r="DJ20" s="49"/>
      <c r="DK20" s="49"/>
      <c r="DL20" s="48"/>
      <c r="DM20" s="48"/>
      <c r="DN20" s="49"/>
      <c r="DO20" s="3"/>
      <c r="DP20" s="3"/>
      <c r="DQ20" s="3"/>
      <c r="DR20" s="3"/>
      <c r="DS20" s="3"/>
    </row>
    <row r="21" spans="1:123" ht="120.75" customHeight="1">
      <c r="A21" s="3"/>
      <c r="B21" s="136"/>
      <c r="C21" s="72" t="s">
        <v>141</v>
      </c>
      <c r="D21" s="16">
        <v>10</v>
      </c>
      <c r="E21" s="16">
        <v>13</v>
      </c>
      <c r="F21" s="16">
        <v>18</v>
      </c>
      <c r="G21" s="16"/>
      <c r="H21" s="16">
        <v>0</v>
      </c>
      <c r="I21" s="97">
        <f t="shared" ref="I20:I24" si="1">(($D21/(SUM($D$15:$D$27)))*($I$9))-H21</f>
        <v>31.706666666666663</v>
      </c>
      <c r="J21" s="98">
        <v>8</v>
      </c>
      <c r="K21" s="98">
        <v>2</v>
      </c>
      <c r="L21" s="98"/>
      <c r="M21" s="98"/>
      <c r="N21" s="98"/>
      <c r="O21" s="98"/>
      <c r="P21" s="98"/>
      <c r="Q21" s="98"/>
      <c r="R21" s="98">
        <v>6</v>
      </c>
      <c r="S21" s="98">
        <f>(I21-(SUM(J21:R21)))/2</f>
        <v>7.8533333333333317</v>
      </c>
      <c r="T21" s="99">
        <f>(I21-(SUM(J21:R21)))/2</f>
        <v>7.8533333333333317</v>
      </c>
      <c r="U21" s="27" t="s">
        <v>142</v>
      </c>
      <c r="V21" s="28" t="s">
        <v>143</v>
      </c>
      <c r="W21" s="52" t="s">
        <v>144</v>
      </c>
      <c r="X21" s="56"/>
      <c r="Y21" s="49"/>
      <c r="Z21" s="48"/>
      <c r="AA21" s="48"/>
      <c r="AB21" s="48"/>
      <c r="AC21" s="48"/>
      <c r="AD21" s="49"/>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56"/>
      <c r="BL21" s="48"/>
      <c r="BM21" s="48"/>
      <c r="BN21" s="48"/>
      <c r="BO21" s="48"/>
      <c r="BP21" s="48"/>
      <c r="BQ21" s="48"/>
      <c r="BR21" s="48"/>
      <c r="BS21" s="48"/>
      <c r="BT21" s="48"/>
      <c r="BU21" s="48"/>
      <c r="BV21" s="58"/>
      <c r="BW21" s="48"/>
      <c r="BX21" s="48"/>
      <c r="BY21" s="48"/>
      <c r="BZ21" s="48"/>
      <c r="CA21" s="48"/>
      <c r="CB21" s="48"/>
      <c r="CC21" s="48"/>
      <c r="CD21" s="48"/>
      <c r="CE21" s="48"/>
      <c r="CF21" s="48"/>
      <c r="CG21" s="48"/>
      <c r="CH21" s="48"/>
      <c r="CI21" s="48"/>
      <c r="CJ21" s="48"/>
      <c r="CK21" s="48"/>
      <c r="CL21" s="48"/>
      <c r="CM21" s="48"/>
      <c r="CN21" s="48"/>
      <c r="CO21" s="48"/>
      <c r="CP21" s="48"/>
      <c r="CQ21" s="48"/>
      <c r="CR21" s="48"/>
      <c r="CS21" s="48"/>
      <c r="CT21" s="48"/>
      <c r="CU21" s="48"/>
      <c r="CV21" s="48"/>
      <c r="CW21" s="48"/>
      <c r="CX21" s="48"/>
      <c r="CY21" s="48"/>
      <c r="CZ21" s="48"/>
      <c r="DA21" s="48"/>
      <c r="DB21" s="48"/>
      <c r="DC21" s="48"/>
      <c r="DD21" s="48"/>
      <c r="DE21" s="48"/>
      <c r="DF21" s="48"/>
      <c r="DG21" s="48"/>
      <c r="DH21" s="48"/>
      <c r="DI21" s="49"/>
      <c r="DJ21" s="49"/>
      <c r="DK21" s="48"/>
      <c r="DL21" s="49"/>
      <c r="DM21" s="48"/>
      <c r="DN21" s="48"/>
      <c r="DO21" s="3"/>
      <c r="DP21" s="3"/>
      <c r="DQ21" s="3"/>
      <c r="DR21" s="3"/>
      <c r="DS21" s="3"/>
    </row>
    <row r="22" spans="1:123" ht="113.25" customHeight="1">
      <c r="A22" s="3"/>
      <c r="B22" s="136"/>
      <c r="C22" s="71" t="s">
        <v>145</v>
      </c>
      <c r="D22" s="16">
        <v>15</v>
      </c>
      <c r="E22" s="16">
        <v>13</v>
      </c>
      <c r="F22" s="16">
        <v>20</v>
      </c>
      <c r="G22" s="16"/>
      <c r="H22" s="16">
        <v>0</v>
      </c>
      <c r="I22" s="97">
        <f>SUM(J22:T22)</f>
        <v>54</v>
      </c>
      <c r="J22" s="98">
        <v>12</v>
      </c>
      <c r="K22" s="98">
        <v>6</v>
      </c>
      <c r="L22" s="98"/>
      <c r="M22" s="98"/>
      <c r="N22" s="98"/>
      <c r="O22" s="98"/>
      <c r="P22" s="98"/>
      <c r="Q22" s="98"/>
      <c r="R22" s="98">
        <v>6</v>
      </c>
      <c r="S22" s="98">
        <v>15</v>
      </c>
      <c r="T22" s="99">
        <v>15</v>
      </c>
      <c r="U22" s="27" t="s">
        <v>146</v>
      </c>
      <c r="V22" s="88" t="s">
        <v>147</v>
      </c>
      <c r="W22" s="51" t="s">
        <v>148</v>
      </c>
      <c r="X22" s="56"/>
      <c r="Y22" s="49"/>
      <c r="Z22" s="48"/>
      <c r="AA22" s="48"/>
      <c r="AB22" s="48"/>
      <c r="AC22" s="48"/>
      <c r="AD22" s="49"/>
      <c r="AE22" s="48"/>
      <c r="AF22" s="68"/>
      <c r="AG22" s="48"/>
      <c r="AH22" s="48"/>
      <c r="AI22" s="48"/>
      <c r="AJ22" s="48"/>
      <c r="AK22" s="48"/>
      <c r="AL22" s="68"/>
      <c r="AM22" s="48"/>
      <c r="AN22" s="48"/>
      <c r="AO22" s="48"/>
      <c r="AP22" s="48"/>
      <c r="AQ22" s="48"/>
      <c r="AR22" s="48"/>
      <c r="AS22" s="69"/>
      <c r="AT22" s="48"/>
      <c r="AU22" s="69"/>
      <c r="AV22" s="69"/>
      <c r="AW22" s="69"/>
      <c r="AX22" s="48"/>
      <c r="AY22" s="48"/>
      <c r="AZ22" s="48"/>
      <c r="BA22" s="48"/>
      <c r="BB22" s="48"/>
      <c r="BC22" s="48"/>
      <c r="BD22" s="48"/>
      <c r="BE22" s="48"/>
      <c r="BF22" s="48"/>
      <c r="BG22" s="48"/>
      <c r="BH22" s="48"/>
      <c r="BI22" s="69"/>
      <c r="BJ22" s="48"/>
      <c r="BK22" s="48"/>
      <c r="BL22" s="48"/>
      <c r="BM22" s="48"/>
      <c r="BN22" s="48"/>
      <c r="BO22" s="48"/>
      <c r="BP22" s="48"/>
      <c r="BQ22" s="50"/>
      <c r="BR22" s="48"/>
      <c r="BS22" s="48"/>
      <c r="BT22" s="48"/>
      <c r="BU22" s="48"/>
      <c r="BV22" s="48"/>
      <c r="BW22" s="48"/>
      <c r="BX22" s="48"/>
      <c r="BY22" s="48"/>
      <c r="BZ22" s="68"/>
      <c r="CA22" s="48"/>
      <c r="CB22" s="48"/>
      <c r="CC22" s="48"/>
      <c r="CD22" s="48"/>
      <c r="CE22" s="48"/>
      <c r="CF22" s="48"/>
      <c r="CG22" s="48"/>
      <c r="CH22" s="48"/>
      <c r="CI22" s="48"/>
      <c r="CJ22" s="48"/>
      <c r="CK22" s="48"/>
      <c r="CL22" s="69"/>
      <c r="CM22" s="48"/>
      <c r="CN22" s="69"/>
      <c r="CO22" s="69"/>
      <c r="CP22" s="48"/>
      <c r="CQ22" s="48"/>
      <c r="CR22" s="48"/>
      <c r="CS22" s="48"/>
      <c r="CT22" s="48"/>
      <c r="CU22" s="48"/>
      <c r="CV22" s="48"/>
      <c r="CW22" s="48"/>
      <c r="CX22" s="48"/>
      <c r="CY22" s="48"/>
      <c r="CZ22" s="69"/>
      <c r="DA22" s="48"/>
      <c r="DB22" s="48"/>
      <c r="DC22" s="48"/>
      <c r="DD22" s="48"/>
      <c r="DE22" s="48"/>
      <c r="DF22" s="48"/>
      <c r="DG22" s="48"/>
      <c r="DH22" s="48"/>
      <c r="DI22" s="49"/>
      <c r="DJ22" s="49"/>
      <c r="DK22" s="48"/>
      <c r="DL22" s="49"/>
      <c r="DM22" s="69"/>
      <c r="DN22" s="69"/>
      <c r="DO22" s="3"/>
      <c r="DP22" s="3"/>
      <c r="DQ22" s="3"/>
      <c r="DR22" s="3"/>
      <c r="DS22" s="3"/>
    </row>
    <row r="23" spans="1:123" ht="24.95" customHeight="1">
      <c r="A23" s="3"/>
      <c r="B23" s="3"/>
      <c r="C23" s="64"/>
      <c r="D23" s="17"/>
      <c r="E23" s="17"/>
      <c r="F23" s="17"/>
      <c r="G23" s="17"/>
      <c r="H23" s="17"/>
      <c r="I23" s="100"/>
      <c r="J23" s="100"/>
      <c r="K23" s="100"/>
      <c r="L23" s="100"/>
      <c r="M23" s="100"/>
      <c r="N23" s="100"/>
      <c r="O23" s="100"/>
      <c r="P23" s="100"/>
      <c r="Q23" s="100"/>
      <c r="R23" s="100"/>
      <c r="S23" s="100"/>
      <c r="T23" s="101"/>
      <c r="U23" s="29" t="s">
        <v>116</v>
      </c>
      <c r="V23" s="30" t="s">
        <v>117</v>
      </c>
      <c r="W23" s="30" t="s">
        <v>118</v>
      </c>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1"/>
      <c r="DN23" s="61"/>
      <c r="DO23" s="3"/>
      <c r="DP23" s="3"/>
      <c r="DQ23" s="3"/>
      <c r="DR23" s="3"/>
      <c r="DS23" s="3"/>
    </row>
    <row r="24" spans="1:123" ht="177" customHeight="1">
      <c r="A24" s="3"/>
      <c r="B24" s="137" t="s">
        <v>149</v>
      </c>
      <c r="C24" s="72" t="s">
        <v>150</v>
      </c>
      <c r="D24" s="16">
        <v>65</v>
      </c>
      <c r="E24" s="16">
        <v>25</v>
      </c>
      <c r="F24" s="16">
        <v>32</v>
      </c>
      <c r="G24" s="16"/>
      <c r="H24" s="16">
        <v>0</v>
      </c>
      <c r="I24" s="97">
        <f>SUM(J24:T24)</f>
        <v>218</v>
      </c>
      <c r="J24" s="98">
        <v>36</v>
      </c>
      <c r="K24" s="98">
        <v>66</v>
      </c>
      <c r="L24" s="98">
        <v>2</v>
      </c>
      <c r="M24" s="98"/>
      <c r="N24" s="98"/>
      <c r="O24" s="98">
        <v>6</v>
      </c>
      <c r="P24" s="98"/>
      <c r="Q24" s="98"/>
      <c r="R24" s="98">
        <v>48</v>
      </c>
      <c r="S24" s="98">
        <v>30</v>
      </c>
      <c r="T24" s="99">
        <v>30</v>
      </c>
      <c r="U24" s="27" t="s">
        <v>151</v>
      </c>
      <c r="V24" s="88" t="s">
        <v>152</v>
      </c>
      <c r="W24" s="51" t="s">
        <v>153</v>
      </c>
      <c r="X24" s="56"/>
      <c r="Y24" s="58"/>
      <c r="Z24" s="49"/>
      <c r="AA24" s="49"/>
      <c r="AB24" s="58"/>
      <c r="AC24" s="48"/>
      <c r="AD24" s="58"/>
      <c r="AE24" s="49"/>
      <c r="AF24" s="59"/>
      <c r="AG24" s="49"/>
      <c r="AH24" s="48"/>
      <c r="AI24" s="58"/>
      <c r="AJ24" s="49"/>
      <c r="AK24" s="59"/>
      <c r="AL24" s="58"/>
      <c r="AM24" s="59"/>
      <c r="AN24" s="49"/>
      <c r="AO24" s="49"/>
      <c r="AP24" s="48"/>
      <c r="AQ24" s="49"/>
      <c r="AR24" s="48"/>
      <c r="AS24" s="58"/>
      <c r="AT24" s="49"/>
      <c r="AU24" s="58"/>
      <c r="AV24" s="58"/>
      <c r="AW24" s="62"/>
      <c r="AX24" s="49"/>
      <c r="AY24" s="49"/>
      <c r="AZ24" s="49"/>
      <c r="BA24" s="49"/>
      <c r="BB24" s="59"/>
      <c r="BC24" s="49"/>
      <c r="BD24" s="59"/>
      <c r="BE24" s="49"/>
      <c r="BF24" s="59"/>
      <c r="BG24" s="59"/>
      <c r="BH24" s="49"/>
      <c r="BI24" s="59"/>
      <c r="BJ24" s="49"/>
      <c r="BK24" s="49"/>
      <c r="BL24" s="49"/>
      <c r="BM24" s="49"/>
      <c r="BN24" s="59"/>
      <c r="BO24" s="49"/>
      <c r="BP24" s="48"/>
      <c r="BQ24" s="58"/>
      <c r="BR24" s="58"/>
      <c r="BS24" s="58"/>
      <c r="BT24" s="48"/>
      <c r="BU24" s="58"/>
      <c r="BV24" s="48"/>
      <c r="BW24" s="48"/>
      <c r="BX24" s="59"/>
      <c r="BY24" s="48"/>
      <c r="BZ24" s="59"/>
      <c r="CA24" s="48"/>
      <c r="CB24" s="58"/>
      <c r="CC24" s="58"/>
      <c r="CD24" s="48"/>
      <c r="CE24" s="48"/>
      <c r="CF24" s="48"/>
      <c r="CG24" s="48"/>
      <c r="CH24" s="48"/>
      <c r="CI24" s="58"/>
      <c r="CJ24" s="48"/>
      <c r="CK24" s="48"/>
      <c r="CL24" s="58"/>
      <c r="CM24" s="48"/>
      <c r="CN24" s="58"/>
      <c r="CO24" s="58"/>
      <c r="CP24" s="48"/>
      <c r="CQ24" s="48"/>
      <c r="CR24" s="48"/>
      <c r="CS24" s="48"/>
      <c r="CT24" s="48"/>
      <c r="CU24" s="48"/>
      <c r="CV24" s="48"/>
      <c r="CW24" s="48"/>
      <c r="CX24" s="48"/>
      <c r="CY24" s="48"/>
      <c r="CZ24" s="48"/>
      <c r="DA24" s="48"/>
      <c r="DB24" s="48"/>
      <c r="DC24" s="48"/>
      <c r="DD24" s="48"/>
      <c r="DE24" s="60"/>
      <c r="DF24" s="48"/>
      <c r="DG24" s="49"/>
      <c r="DH24" s="49"/>
      <c r="DI24" s="49"/>
      <c r="DJ24" s="49"/>
      <c r="DK24" s="49"/>
      <c r="DL24" s="49"/>
      <c r="DM24" s="49"/>
      <c r="DN24" s="48"/>
      <c r="DO24" s="3"/>
      <c r="DP24" s="3"/>
      <c r="DQ24" s="3"/>
      <c r="DR24" s="3"/>
      <c r="DS24" s="3"/>
    </row>
    <row r="25" spans="1:123" ht="129.94999999999999" customHeight="1">
      <c r="A25" s="3"/>
      <c r="B25" s="137"/>
      <c r="C25" s="73" t="s">
        <v>154</v>
      </c>
      <c r="D25" s="74">
        <v>15</v>
      </c>
      <c r="E25" s="74">
        <v>25</v>
      </c>
      <c r="F25" s="74">
        <v>32</v>
      </c>
      <c r="G25" s="74"/>
      <c r="H25" s="74">
        <v>0</v>
      </c>
      <c r="I25" s="97">
        <f>(($D25/(SUM($D$15:$D$25)))*($I$9))-H25</f>
        <v>59.449999999999996</v>
      </c>
      <c r="J25" s="102">
        <v>18</v>
      </c>
      <c r="K25" s="102">
        <v>6</v>
      </c>
      <c r="L25" s="102"/>
      <c r="M25" s="102"/>
      <c r="N25" s="102"/>
      <c r="O25" s="102"/>
      <c r="P25" s="102"/>
      <c r="Q25" s="102"/>
      <c r="R25" s="102"/>
      <c r="S25" s="102">
        <f>(I25-(SUM(J25:R25)))/2</f>
        <v>17.724999999999998</v>
      </c>
      <c r="T25" s="103">
        <f>(I25-(SUM(J25:R25)))/2</f>
        <v>17.724999999999998</v>
      </c>
      <c r="U25" s="27" t="s">
        <v>155</v>
      </c>
      <c r="V25" s="88" t="s">
        <v>156</v>
      </c>
      <c r="W25" s="51" t="s">
        <v>148</v>
      </c>
      <c r="X25" s="56"/>
      <c r="Y25" s="49"/>
      <c r="Z25" s="48"/>
      <c r="AA25" s="48"/>
      <c r="AB25" s="48"/>
      <c r="AC25" s="48"/>
      <c r="AD25" s="49"/>
      <c r="AE25" s="48"/>
      <c r="AF25" s="59"/>
      <c r="AG25" s="58"/>
      <c r="AH25" s="48"/>
      <c r="AI25" s="48"/>
      <c r="AJ25" s="48"/>
      <c r="AK25" s="58"/>
      <c r="AL25" s="48"/>
      <c r="AM25" s="58"/>
      <c r="AN25" s="58"/>
      <c r="AO25" s="48"/>
      <c r="AP25" s="58"/>
      <c r="AQ25" s="58"/>
      <c r="AR25" s="48"/>
      <c r="AS25" s="59"/>
      <c r="AT25" s="48"/>
      <c r="AU25" s="59"/>
      <c r="AV25" s="59"/>
      <c r="AW25" s="58"/>
      <c r="AX25" s="48"/>
      <c r="AY25" s="58"/>
      <c r="AZ25" s="58"/>
      <c r="BA25" s="48"/>
      <c r="BB25" s="58"/>
      <c r="BC25" s="48"/>
      <c r="BD25" s="58"/>
      <c r="BE25" s="48"/>
      <c r="BF25" s="58"/>
      <c r="BG25" s="58"/>
      <c r="BH25" s="48"/>
      <c r="BI25" s="58"/>
      <c r="BJ25" s="48"/>
      <c r="BK25" s="58"/>
      <c r="BL25" s="48"/>
      <c r="BM25" s="58"/>
      <c r="BN25" s="58"/>
      <c r="BO25" s="58"/>
      <c r="BP25" s="48"/>
      <c r="BQ25" s="48"/>
      <c r="BR25" s="48"/>
      <c r="BS25" s="48"/>
      <c r="BT25" s="48"/>
      <c r="BU25" s="48"/>
      <c r="BV25" s="48"/>
      <c r="BW25" s="48"/>
      <c r="BX25" s="48"/>
      <c r="BY25" s="48"/>
      <c r="BZ25" s="48"/>
      <c r="CA25" s="48"/>
      <c r="CB25" s="59"/>
      <c r="CC25" s="59"/>
      <c r="CD25" s="48"/>
      <c r="CE25" s="58"/>
      <c r="CF25" s="58"/>
      <c r="CG25" s="58"/>
      <c r="CH25" s="48"/>
      <c r="CI25" s="59"/>
      <c r="CJ25" s="58"/>
      <c r="CK25" s="48"/>
      <c r="CL25" s="48"/>
      <c r="CM25" s="48"/>
      <c r="CN25" s="48"/>
      <c r="CO25" s="48"/>
      <c r="CP25" s="48"/>
      <c r="CQ25" s="58"/>
      <c r="CR25" s="48"/>
      <c r="CS25" s="59"/>
      <c r="CT25" s="48"/>
      <c r="CU25" s="59"/>
      <c r="CV25" s="48"/>
      <c r="CW25" s="59"/>
      <c r="CX25" s="59"/>
      <c r="CY25" s="48"/>
      <c r="CZ25" s="59"/>
      <c r="DA25" s="48"/>
      <c r="DB25" s="59"/>
      <c r="DC25" s="59"/>
      <c r="DD25" s="48"/>
      <c r="DE25" s="59"/>
      <c r="DF25" s="59"/>
      <c r="DG25" s="59"/>
      <c r="DH25" s="58"/>
      <c r="DI25" s="58"/>
      <c r="DJ25" s="58"/>
      <c r="DK25" s="58"/>
      <c r="DL25" s="58"/>
      <c r="DM25" s="58"/>
      <c r="DN25" s="58"/>
      <c r="DO25" s="3"/>
      <c r="DP25" s="3"/>
      <c r="DQ25" s="3"/>
      <c r="DR25" s="3"/>
      <c r="DS25" s="3"/>
    </row>
    <row r="26" spans="1:123" ht="24.95" customHeight="1">
      <c r="A26" s="3"/>
      <c r="B26" s="3"/>
      <c r="C26" s="64"/>
      <c r="D26" s="17"/>
      <c r="E26" s="17"/>
      <c r="F26" s="17"/>
      <c r="G26" s="17"/>
      <c r="H26" s="17"/>
      <c r="I26" s="15"/>
      <c r="J26" s="8"/>
      <c r="K26" s="8"/>
      <c r="L26" s="8"/>
      <c r="M26" s="8"/>
      <c r="N26" s="8"/>
      <c r="O26" s="8"/>
      <c r="P26" s="8"/>
      <c r="Q26" s="8"/>
      <c r="R26" s="8"/>
      <c r="S26" s="8"/>
      <c r="T26" s="26"/>
      <c r="U26" s="29" t="s">
        <v>116</v>
      </c>
      <c r="V26" s="30" t="s">
        <v>117</v>
      </c>
      <c r="W26" s="30" t="s">
        <v>118</v>
      </c>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3"/>
      <c r="DP26" s="3"/>
      <c r="DQ26" s="3"/>
      <c r="DR26" s="3"/>
      <c r="DS26" s="3"/>
    </row>
    <row r="27" spans="1:123" ht="129.94999999999999" customHeight="1">
      <c r="A27" s="3"/>
      <c r="B27" s="105" t="s">
        <v>157</v>
      </c>
      <c r="C27" s="109" t="s">
        <v>158</v>
      </c>
      <c r="D27" s="74">
        <v>60</v>
      </c>
      <c r="E27" s="74">
        <v>25</v>
      </c>
      <c r="F27" s="74">
        <v>32</v>
      </c>
      <c r="G27" s="74"/>
      <c r="H27" s="74">
        <v>0</v>
      </c>
      <c r="I27" s="77">
        <v>130</v>
      </c>
      <c r="J27" s="78">
        <v>0</v>
      </c>
      <c r="K27" s="78">
        <v>0</v>
      </c>
      <c r="L27" s="78">
        <v>10</v>
      </c>
      <c r="M27" s="78">
        <v>10</v>
      </c>
      <c r="N27" s="78">
        <v>20</v>
      </c>
      <c r="O27" s="78">
        <v>5</v>
      </c>
      <c r="P27" s="78">
        <v>0</v>
      </c>
      <c r="Q27" s="78">
        <v>0</v>
      </c>
      <c r="R27" s="78">
        <v>0</v>
      </c>
      <c r="S27" s="102">
        <f>(I27-(SUM(J27:R27)))/2</f>
        <v>42.5</v>
      </c>
      <c r="T27" s="103">
        <f>(I27-(SUM(J27:R27)))/2</f>
        <v>42.5</v>
      </c>
      <c r="U27" s="27" t="s">
        <v>159</v>
      </c>
      <c r="V27" s="27" t="s">
        <v>160</v>
      </c>
      <c r="W27" s="51" t="s">
        <v>161</v>
      </c>
      <c r="X27" s="56"/>
      <c r="Y27" s="49"/>
      <c r="Z27" s="48"/>
      <c r="AA27" s="48"/>
      <c r="AB27" s="48"/>
      <c r="AC27" s="48"/>
      <c r="AD27" s="49"/>
      <c r="AE27" s="48"/>
      <c r="AF27" s="59"/>
      <c r="AG27" s="58"/>
      <c r="AH27" s="48"/>
      <c r="AI27" s="48"/>
      <c r="AJ27" s="48"/>
      <c r="AK27" s="58"/>
      <c r="AL27" s="48"/>
      <c r="AM27" s="58"/>
      <c r="AN27" s="58"/>
      <c r="AO27" s="48"/>
      <c r="AP27" s="58"/>
      <c r="AQ27" s="58"/>
      <c r="AR27" s="48"/>
      <c r="AS27" s="59"/>
      <c r="AT27" s="48"/>
      <c r="AU27" s="59"/>
      <c r="AV27" s="59"/>
      <c r="AW27" s="58"/>
      <c r="AX27" s="48"/>
      <c r="AY27" s="58"/>
      <c r="AZ27" s="58"/>
      <c r="BA27" s="48"/>
      <c r="BB27" s="58"/>
      <c r="BC27" s="48"/>
      <c r="BD27" s="58"/>
      <c r="BE27" s="48"/>
      <c r="BF27" s="58"/>
      <c r="BG27" s="58"/>
      <c r="BH27" s="48"/>
      <c r="BI27" s="58"/>
      <c r="BJ27" s="48"/>
      <c r="BK27" s="58"/>
      <c r="BL27" s="48"/>
      <c r="BM27" s="58"/>
      <c r="BN27" s="58"/>
      <c r="BO27" s="58"/>
      <c r="BP27" s="48"/>
      <c r="BQ27" s="48"/>
      <c r="BR27" s="48"/>
      <c r="BS27" s="48"/>
      <c r="BT27" s="48"/>
      <c r="BU27" s="48"/>
      <c r="BV27" s="48"/>
      <c r="BW27" s="48"/>
      <c r="BX27" s="48"/>
      <c r="BY27" s="48"/>
      <c r="BZ27" s="48"/>
      <c r="CA27" s="48"/>
      <c r="CB27" s="59"/>
      <c r="CC27" s="59"/>
      <c r="CD27" s="48"/>
      <c r="CE27" s="58"/>
      <c r="CF27" s="58"/>
      <c r="CG27" s="58"/>
      <c r="CH27" s="48"/>
      <c r="CI27" s="59"/>
      <c r="CJ27" s="58"/>
      <c r="CK27" s="48"/>
      <c r="CL27" s="48"/>
      <c r="CM27" s="48"/>
      <c r="CN27" s="48"/>
      <c r="CO27" s="48"/>
      <c r="CP27" s="48"/>
      <c r="CQ27" s="58"/>
      <c r="CR27" s="48"/>
      <c r="CS27" s="59"/>
      <c r="CT27" s="48"/>
      <c r="CU27" s="59"/>
      <c r="CV27" s="48"/>
      <c r="CW27" s="59"/>
      <c r="CX27" s="59"/>
      <c r="CY27" s="48"/>
      <c r="CZ27" s="59"/>
      <c r="DA27" s="48"/>
      <c r="DB27" s="59"/>
      <c r="DC27" s="59"/>
      <c r="DD27" s="48"/>
      <c r="DE27" s="59"/>
      <c r="DF27" s="59"/>
      <c r="DG27" s="59"/>
      <c r="DH27" s="58"/>
      <c r="DI27" s="58"/>
      <c r="DJ27" s="58"/>
      <c r="DK27" s="58"/>
      <c r="DL27" s="58"/>
      <c r="DM27" s="58"/>
      <c r="DN27" s="58"/>
      <c r="DO27" s="3"/>
      <c r="DP27" s="3"/>
      <c r="DQ27" s="3"/>
      <c r="DR27" s="3"/>
      <c r="DS27" s="3"/>
    </row>
    <row r="28" spans="1:123" ht="20.45" customHeight="1">
      <c r="A28" s="3"/>
      <c r="B28" s="3"/>
      <c r="C28" s="75"/>
      <c r="D28" s="76"/>
      <c r="E28" s="76"/>
      <c r="F28" s="76"/>
      <c r="G28" s="76"/>
      <c r="H28" s="76"/>
      <c r="I28" s="79"/>
      <c r="J28" s="80"/>
      <c r="K28" s="80"/>
      <c r="L28" s="80"/>
      <c r="M28" s="80"/>
      <c r="N28" s="80"/>
      <c r="O28" s="80"/>
      <c r="P28" s="80"/>
      <c r="Q28" s="80"/>
      <c r="R28" s="80"/>
      <c r="S28" s="80"/>
      <c r="T28" s="80"/>
      <c r="U28" s="82"/>
      <c r="V28" s="83"/>
      <c r="W28" s="83"/>
      <c r="X28" s="84"/>
      <c r="Y28" s="85"/>
      <c r="Z28" s="85"/>
      <c r="AA28" s="85"/>
      <c r="AB28" s="85"/>
      <c r="AC28" s="85"/>
      <c r="AD28" s="85"/>
      <c r="AE28" s="85"/>
      <c r="AF28" s="85"/>
      <c r="AG28" s="85"/>
      <c r="AH28" s="85"/>
      <c r="AI28" s="85"/>
      <c r="AJ28" s="85"/>
      <c r="AK28" s="85"/>
      <c r="AL28" s="85"/>
      <c r="AM28" s="85"/>
      <c r="AN28" s="85"/>
      <c r="AO28" s="85"/>
      <c r="AP28" s="85"/>
      <c r="AQ28" s="85"/>
      <c r="AR28" s="85"/>
      <c r="AS28" s="85"/>
      <c r="AT28" s="85"/>
      <c r="AU28" s="85"/>
      <c r="AV28" s="85"/>
      <c r="AW28" s="85"/>
      <c r="AX28" s="85"/>
      <c r="AY28" s="85"/>
      <c r="AZ28" s="85"/>
      <c r="BA28" s="85"/>
      <c r="BB28" s="85"/>
      <c r="BC28" s="85"/>
      <c r="BD28" s="85"/>
      <c r="BE28" s="85"/>
      <c r="BF28" s="85"/>
      <c r="BG28" s="85"/>
      <c r="BH28" s="85"/>
      <c r="BI28" s="85"/>
      <c r="BJ28" s="85"/>
      <c r="BK28" s="85"/>
      <c r="BL28" s="85"/>
      <c r="BM28" s="85"/>
      <c r="BN28" s="85"/>
      <c r="BO28" s="85"/>
      <c r="BP28" s="85"/>
      <c r="BQ28" s="85"/>
      <c r="BR28" s="85"/>
      <c r="BS28" s="85"/>
      <c r="BT28" s="85"/>
      <c r="BU28" s="85"/>
      <c r="BV28" s="85"/>
      <c r="BW28" s="85"/>
      <c r="BX28" s="85"/>
      <c r="BY28" s="85"/>
      <c r="BZ28" s="85"/>
      <c r="CA28" s="85"/>
      <c r="CB28" s="85"/>
      <c r="CC28" s="85"/>
      <c r="CD28" s="85"/>
      <c r="CE28" s="86"/>
      <c r="CF28" s="86"/>
      <c r="CG28" s="86"/>
      <c r="CH28" s="86"/>
      <c r="CI28" s="86"/>
      <c r="CJ28" s="86"/>
      <c r="CK28" s="86"/>
      <c r="CL28" s="86"/>
      <c r="CM28" s="86"/>
      <c r="CN28" s="86"/>
      <c r="CO28" s="86"/>
      <c r="CP28" s="86"/>
      <c r="CQ28" s="86"/>
      <c r="CR28" s="86"/>
      <c r="CS28" s="86"/>
      <c r="CT28" s="86"/>
      <c r="CU28" s="86"/>
      <c r="CV28" s="86"/>
      <c r="CW28" s="86"/>
      <c r="CX28" s="86"/>
      <c r="CY28" s="86"/>
      <c r="CZ28" s="86"/>
      <c r="DA28" s="86"/>
      <c r="DB28" s="86"/>
      <c r="DC28" s="86"/>
      <c r="DD28" s="86"/>
      <c r="DE28" s="86"/>
      <c r="DF28" s="86"/>
      <c r="DG28" s="86"/>
      <c r="DH28" s="86"/>
      <c r="DI28" s="86"/>
      <c r="DJ28" s="86"/>
      <c r="DK28" s="86"/>
      <c r="DL28" s="86"/>
      <c r="DM28" s="86"/>
      <c r="DN28" s="86"/>
      <c r="DO28" s="3"/>
      <c r="DP28" s="3"/>
      <c r="DQ28" s="3"/>
      <c r="DR28" s="3"/>
      <c r="DS28" s="3"/>
    </row>
    <row r="29" spans="1:123" ht="54" customHeight="1">
      <c r="A29" s="3"/>
      <c r="B29" s="3"/>
      <c r="C29" s="75"/>
      <c r="D29" s="75"/>
      <c r="E29" s="75"/>
      <c r="F29" s="75"/>
      <c r="G29" s="75"/>
      <c r="H29" s="81">
        <f>SUM(H15:H28)</f>
        <v>0</v>
      </c>
      <c r="I29" s="96">
        <f>SUM(I15:I27)</f>
        <v>962.27666666666664</v>
      </c>
      <c r="J29" s="96">
        <f t="shared" ref="J29:T29" si="2">SUM(J15:J27)</f>
        <v>150</v>
      </c>
      <c r="K29" s="96">
        <f t="shared" si="2"/>
        <v>180</v>
      </c>
      <c r="L29" s="96">
        <f t="shared" si="2"/>
        <v>16</v>
      </c>
      <c r="M29" s="96">
        <f t="shared" si="2"/>
        <v>10</v>
      </c>
      <c r="N29" s="96">
        <f t="shared" si="2"/>
        <v>20</v>
      </c>
      <c r="O29" s="96">
        <f t="shared" si="2"/>
        <v>11</v>
      </c>
      <c r="P29" s="96">
        <f t="shared" si="2"/>
        <v>0</v>
      </c>
      <c r="Q29" s="96">
        <f t="shared" si="2"/>
        <v>0</v>
      </c>
      <c r="R29" s="96">
        <f t="shared" si="2"/>
        <v>174</v>
      </c>
      <c r="S29" s="96">
        <f t="shared" si="2"/>
        <v>200.63833333333332</v>
      </c>
      <c r="T29" s="96">
        <f t="shared" si="2"/>
        <v>200.63833333333332</v>
      </c>
      <c r="U29" s="82"/>
      <c r="V29" s="83"/>
      <c r="W29" s="83"/>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87"/>
      <c r="BT29" s="87"/>
      <c r="BU29" s="87"/>
      <c r="BV29" s="87"/>
      <c r="BW29" s="87"/>
      <c r="BX29" s="87"/>
      <c r="BY29" s="87"/>
      <c r="BZ29" s="87"/>
      <c r="CA29" s="87"/>
      <c r="CB29" s="87"/>
      <c r="CC29" s="87"/>
      <c r="CD29" s="87"/>
      <c r="CE29" s="87"/>
      <c r="CF29" s="87"/>
      <c r="CG29" s="87"/>
      <c r="CH29" s="87"/>
      <c r="CI29" s="87"/>
      <c r="CJ29" s="87"/>
      <c r="CK29" s="87"/>
      <c r="CL29" s="87"/>
      <c r="CM29" s="87"/>
      <c r="CN29" s="87"/>
      <c r="CO29" s="87"/>
      <c r="CP29" s="87"/>
      <c r="CQ29" s="87"/>
      <c r="CR29" s="87"/>
      <c r="CS29" s="87"/>
      <c r="CT29" s="87"/>
      <c r="CU29" s="87"/>
      <c r="CV29" s="87"/>
      <c r="CW29" s="87"/>
      <c r="CX29" s="87"/>
      <c r="CY29" s="87"/>
      <c r="CZ29" s="87"/>
      <c r="DA29" s="87"/>
      <c r="DB29" s="87"/>
      <c r="DC29" s="87"/>
      <c r="DD29" s="87"/>
      <c r="DE29" s="87"/>
      <c r="DF29" s="87"/>
      <c r="DG29" s="87"/>
      <c r="DH29" s="87"/>
      <c r="DI29" s="87"/>
      <c r="DJ29" s="87"/>
      <c r="DK29" s="87"/>
      <c r="DL29" s="87"/>
      <c r="DM29" s="87"/>
      <c r="DN29" s="87"/>
      <c r="DO29" s="3"/>
      <c r="DP29" s="3"/>
      <c r="DQ29" s="3"/>
      <c r="DR29" s="3"/>
      <c r="DS29" s="3"/>
    </row>
    <row r="30" spans="1:123" ht="20.100000000000001" customHeight="1">
      <c r="A30" s="3"/>
      <c r="B30" s="3"/>
      <c r="C30" s="75"/>
      <c r="D30" s="75"/>
      <c r="E30" s="75"/>
      <c r="F30" s="75"/>
      <c r="G30" s="75"/>
      <c r="H30" s="75"/>
      <c r="I30" s="80"/>
      <c r="J30" s="80"/>
      <c r="K30" s="80"/>
      <c r="L30" s="80"/>
      <c r="M30" s="80"/>
      <c r="N30" s="80"/>
      <c r="O30" s="80"/>
      <c r="P30" s="80"/>
      <c r="Q30" s="80"/>
      <c r="R30" s="80"/>
      <c r="S30" s="80"/>
      <c r="T30" s="80"/>
      <c r="U30" s="82"/>
      <c r="V30" s="83"/>
      <c r="W30" s="83"/>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7"/>
      <c r="BR30" s="87"/>
      <c r="BS30" s="87"/>
      <c r="BT30" s="87"/>
      <c r="BU30" s="87"/>
      <c r="BV30" s="87"/>
      <c r="BW30" s="87"/>
      <c r="BX30" s="87"/>
      <c r="BY30" s="87"/>
      <c r="BZ30" s="87"/>
      <c r="CA30" s="87"/>
      <c r="CB30" s="87"/>
      <c r="CC30" s="87"/>
      <c r="CD30" s="87"/>
      <c r="CE30" s="87"/>
      <c r="CF30" s="87"/>
      <c r="CG30" s="87"/>
      <c r="CH30" s="87"/>
      <c r="CI30" s="87"/>
      <c r="CJ30" s="87"/>
      <c r="CK30" s="87"/>
      <c r="CL30" s="87"/>
      <c r="CM30" s="87"/>
      <c r="CN30" s="87"/>
      <c r="CO30" s="87"/>
      <c r="CP30" s="87"/>
      <c r="CQ30" s="87"/>
      <c r="CR30" s="87"/>
      <c r="CS30" s="87"/>
      <c r="CT30" s="87"/>
      <c r="CU30" s="87"/>
      <c r="CV30" s="87"/>
      <c r="CW30" s="87"/>
      <c r="CX30" s="87"/>
      <c r="CY30" s="87"/>
      <c r="CZ30" s="87"/>
      <c r="DA30" s="87"/>
      <c r="DB30" s="87"/>
      <c r="DC30" s="87"/>
      <c r="DD30" s="87"/>
      <c r="DE30" s="87"/>
      <c r="DF30" s="87"/>
      <c r="DG30" s="87"/>
      <c r="DH30" s="87"/>
      <c r="DI30" s="87"/>
      <c r="DJ30" s="87"/>
      <c r="DK30" s="87"/>
      <c r="DL30" s="87"/>
      <c r="DM30" s="87"/>
      <c r="DN30" s="87"/>
      <c r="DO30" s="3"/>
      <c r="DP30" s="3"/>
      <c r="DQ30" s="3"/>
      <c r="DR30" s="3"/>
      <c r="DS30" s="3"/>
    </row>
    <row r="31" spans="1:123" ht="15">
      <c r="A31" s="3"/>
      <c r="B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row>
    <row r="32" spans="1:123" ht="1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row>
    <row r="33" spans="1:123" ht="1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row>
    <row r="34" spans="1:123" ht="1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row>
    <row r="35" spans="1:123" ht="1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row>
    <row r="36" spans="1:123" ht="1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row>
    <row r="37" spans="1:123" ht="1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row>
    <row r="38" spans="1:123" ht="1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row>
    <row r="39" spans="1:123" ht="1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row>
    <row r="40" spans="1:123" ht="1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row>
    <row r="41" spans="1:123" ht="1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row>
    <row r="42" spans="1:123" ht="1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row>
    <row r="43" spans="1:123" ht="1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row>
    <row r="44" spans="1:123" ht="1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row>
    <row r="45" spans="1:123" ht="1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row>
    <row r="46" spans="1:123" ht="1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row>
    <row r="47" spans="1:123" ht="1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row>
    <row r="48" spans="1:123" ht="1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row>
    <row r="49" spans="1:123" ht="1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row>
    <row r="50" spans="1:123" ht="1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row>
    <row r="51" spans="1:123" ht="15">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row>
  </sheetData>
  <mergeCells count="12">
    <mergeCell ref="U13:W13"/>
    <mergeCell ref="AE7:AN7"/>
    <mergeCell ref="B15:B17"/>
    <mergeCell ref="B19:B22"/>
    <mergeCell ref="B24:B25"/>
    <mergeCell ref="I2:AC2"/>
    <mergeCell ref="I3:AC3"/>
    <mergeCell ref="AE5:AN5"/>
    <mergeCell ref="AE6:AN6"/>
    <mergeCell ref="I6:O6"/>
    <mergeCell ref="Q6:X11"/>
    <mergeCell ref="AE8:AN8"/>
  </mergeCells>
  <phoneticPr fontId="5" type="noConversion"/>
  <hyperlinks>
    <hyperlink ref="I2" r:id="rId1" xr:uid="{9ACDC93A-7F4F-41E9-9EBB-CAD7F4C70B87}"/>
    <hyperlink ref="I3" r:id="rId2" xr:uid="{24A10B9C-19F9-4E5C-BAED-7887F5709214}"/>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70" zoomScaleNormal="70" workbookViewId="0">
      <selection activeCell="B8" sqref="B8:E8"/>
    </sheetView>
  </sheetViews>
  <sheetFormatPr defaultRowHeight="14.4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600000000000001">
      <c r="A1" s="3"/>
      <c r="B1" s="9" t="s">
        <v>162</v>
      </c>
      <c r="C1" s="9"/>
      <c r="D1" s="9"/>
      <c r="E1" s="9"/>
      <c r="F1" s="9" t="str">
        <f>'Training Plan-Template'!D2</f>
        <v>Architect</v>
      </c>
      <c r="G1" s="3"/>
      <c r="H1" s="3"/>
      <c r="I1" s="3"/>
      <c r="J1" s="3"/>
      <c r="K1" s="35"/>
      <c r="L1" s="89" t="s">
        <v>163</v>
      </c>
      <c r="M1" s="89"/>
      <c r="N1" s="36"/>
      <c r="O1" s="36"/>
    </row>
    <row r="2" spans="1:15" ht="18.600000000000001">
      <c r="A2" s="3"/>
      <c r="B2" s="9" t="s">
        <v>6</v>
      </c>
      <c r="C2" s="9"/>
      <c r="D2" s="9"/>
      <c r="E2" s="9"/>
      <c r="F2" s="124" t="s">
        <v>7</v>
      </c>
      <c r="G2" s="124"/>
      <c r="H2" s="124"/>
      <c r="I2" s="3"/>
      <c r="J2" s="3"/>
      <c r="K2" s="35"/>
      <c r="L2" s="89" t="str">
        <f t="shared" ref="L2:L4" si="0">B8</f>
        <v>Campus Lectures (1 hour each)</v>
      </c>
      <c r="M2" s="90">
        <f>F8</f>
        <v>150</v>
      </c>
      <c r="N2" s="36"/>
      <c r="O2" s="36"/>
    </row>
    <row r="3" spans="1:15" ht="26.45" customHeight="1">
      <c r="A3" s="3"/>
      <c r="B3" s="3"/>
      <c r="C3" s="3"/>
      <c r="D3" s="3"/>
      <c r="E3" s="3"/>
      <c r="F3" s="3"/>
      <c r="G3" s="3"/>
      <c r="H3" s="3"/>
      <c r="I3" s="3"/>
      <c r="J3" s="3"/>
      <c r="K3" s="35"/>
      <c r="L3" s="89" t="str">
        <f t="shared" si="0"/>
        <v>Campus tutorial / seminar (1 hour each)</v>
      </c>
      <c r="M3" s="90">
        <f t="shared" ref="M3:M4" si="1">F9</f>
        <v>180</v>
      </c>
      <c r="N3" s="36"/>
      <c r="O3" s="36"/>
    </row>
    <row r="4" spans="1:15" ht="15.75">
      <c r="A4" s="3"/>
      <c r="B4" s="107" t="s">
        <v>164</v>
      </c>
      <c r="C4" s="5"/>
      <c r="D4" s="5"/>
      <c r="E4" s="3"/>
      <c r="F4" s="108">
        <f>'Training Plan-Template'!I10</f>
        <v>962.27666666666664</v>
      </c>
      <c r="G4" s="3"/>
      <c r="H4" s="3"/>
      <c r="I4" s="3"/>
      <c r="J4" s="3"/>
      <c r="K4" s="35"/>
      <c r="L4" s="89" t="str">
        <f t="shared" si="0"/>
        <v>Portfolio / KSB workshops</v>
      </c>
      <c r="M4" s="90">
        <f t="shared" si="1"/>
        <v>16</v>
      </c>
      <c r="N4" s="36"/>
      <c r="O4" s="36"/>
    </row>
    <row r="5" spans="1:15" ht="15.75">
      <c r="A5" s="3"/>
      <c r="B5" s="107" t="s">
        <v>165</v>
      </c>
      <c r="C5" s="5"/>
      <c r="D5" s="5"/>
      <c r="E5" s="3"/>
      <c r="F5" s="46">
        <f>'Training Plan-Template'!H29</f>
        <v>0</v>
      </c>
      <c r="G5" s="3"/>
      <c r="H5" s="3"/>
      <c r="I5" s="3"/>
      <c r="J5" s="3"/>
      <c r="K5" s="35"/>
      <c r="L5" s="89" t="str">
        <f>B11</f>
        <v>1:1 Supervision</v>
      </c>
      <c r="M5" s="90">
        <f>F11</f>
        <v>11</v>
      </c>
      <c r="N5" s="36"/>
      <c r="O5" s="36"/>
    </row>
    <row r="6" spans="1:15" ht="15.75">
      <c r="A6" s="3"/>
      <c r="B6" s="107" t="s">
        <v>166</v>
      </c>
      <c r="C6" s="5"/>
      <c r="D6" s="5"/>
      <c r="E6" s="3"/>
      <c r="F6" s="108">
        <f>F4-F5</f>
        <v>962.27666666666664</v>
      </c>
      <c r="G6" s="3"/>
      <c r="H6" s="3"/>
      <c r="I6" s="3"/>
      <c r="J6" s="3"/>
      <c r="K6" s="35"/>
      <c r="L6" s="89" t="str">
        <f t="shared" ref="L6:M8" si="2">H8</f>
        <v>Work Based Project / Applied Learning in Workplace to meet Module Assessment</v>
      </c>
      <c r="M6" s="90">
        <f t="shared" si="2"/>
        <v>174</v>
      </c>
      <c r="N6" s="36"/>
      <c r="O6" s="36"/>
    </row>
    <row r="7" spans="1:15" ht="27.6" customHeight="1">
      <c r="A7" s="3"/>
      <c r="B7" s="3"/>
      <c r="C7" s="3"/>
      <c r="D7" s="3"/>
      <c r="E7" s="3"/>
      <c r="F7" s="3"/>
      <c r="G7" s="3"/>
      <c r="H7" s="3"/>
      <c r="I7" s="112"/>
      <c r="J7" s="3"/>
      <c r="K7" s="35"/>
      <c r="L7" s="89" t="str">
        <f t="shared" si="2"/>
        <v>Time during working day to focus on assessment preparation</v>
      </c>
      <c r="M7" s="90">
        <f t="shared" si="2"/>
        <v>200.63833333333332</v>
      </c>
      <c r="N7" s="36"/>
      <c r="O7" s="36"/>
    </row>
    <row r="8" spans="1:15" ht="21" customHeight="1">
      <c r="A8" s="3"/>
      <c r="B8" s="138" t="s">
        <v>25</v>
      </c>
      <c r="C8" s="139"/>
      <c r="D8" s="139"/>
      <c r="E8" s="139"/>
      <c r="F8" s="34">
        <f>'Training Plan-Template'!J29</f>
        <v>150</v>
      </c>
      <c r="G8" s="33"/>
      <c r="H8" s="32" t="s">
        <v>167</v>
      </c>
      <c r="I8" s="111">
        <f>'Training Plan-Template'!R29</f>
        <v>174</v>
      </c>
      <c r="J8" s="3"/>
      <c r="K8" s="35"/>
      <c r="L8" s="89" t="str">
        <f t="shared" si="2"/>
        <v>Employer-led Training activities (including experiential and project based learning)</v>
      </c>
      <c r="M8" s="90">
        <f t="shared" si="2"/>
        <v>200.63833333333332</v>
      </c>
      <c r="N8" s="36"/>
      <c r="O8" s="36"/>
    </row>
    <row r="9" spans="1:15" ht="21" customHeight="1">
      <c r="A9" s="3"/>
      <c r="B9" s="138" t="s">
        <v>26</v>
      </c>
      <c r="C9" s="139"/>
      <c r="D9" s="139"/>
      <c r="E9" s="139"/>
      <c r="F9" s="34">
        <f>'Training Plan-Template'!K29</f>
        <v>180</v>
      </c>
      <c r="G9" s="33"/>
      <c r="H9" s="32" t="s">
        <v>34</v>
      </c>
      <c r="I9" s="111">
        <f>'Training Plan-Template'!S29</f>
        <v>200.63833333333332</v>
      </c>
      <c r="J9" s="3"/>
      <c r="K9" s="35"/>
      <c r="L9" s="36"/>
      <c r="M9" s="36"/>
      <c r="N9" s="36"/>
      <c r="O9" s="36"/>
    </row>
    <row r="10" spans="1:15" ht="21" customHeight="1">
      <c r="A10" s="3"/>
      <c r="B10" s="138" t="s">
        <v>27</v>
      </c>
      <c r="C10" s="139"/>
      <c r="D10" s="139"/>
      <c r="E10" s="139"/>
      <c r="F10" s="34">
        <f>'Training Plan-Template'!L29</f>
        <v>16</v>
      </c>
      <c r="G10" s="33"/>
      <c r="H10" s="32" t="s">
        <v>35</v>
      </c>
      <c r="I10" s="111">
        <f>'Training Plan-Template'!T29</f>
        <v>200.63833333333332</v>
      </c>
      <c r="J10" s="3"/>
      <c r="K10" s="35"/>
      <c r="L10" s="36"/>
      <c r="M10" s="36"/>
      <c r="N10" s="36"/>
      <c r="O10" s="36"/>
    </row>
    <row r="11" spans="1:15" ht="21" customHeight="1">
      <c r="A11" s="3"/>
      <c r="B11" s="138" t="s">
        <v>30</v>
      </c>
      <c r="C11" s="139"/>
      <c r="D11" s="139"/>
      <c r="E11" s="139"/>
      <c r="F11" s="34">
        <f>'Training Plan-Template'!O29</f>
        <v>11</v>
      </c>
      <c r="G11" s="33"/>
      <c r="H11" s="3"/>
      <c r="I11" s="112"/>
      <c r="J11" s="3"/>
      <c r="K11" s="35"/>
      <c r="L11" s="37"/>
      <c r="M11" s="36"/>
      <c r="N11" s="36"/>
      <c r="O11" s="36"/>
    </row>
    <row r="12" spans="1:15" ht="21" customHeight="1">
      <c r="A12" s="3"/>
      <c r="B12" s="138"/>
      <c r="C12" s="139"/>
      <c r="D12" s="139"/>
      <c r="E12" s="139"/>
      <c r="F12" s="3"/>
      <c r="G12" s="33"/>
      <c r="H12" s="3"/>
      <c r="I12" s="3"/>
      <c r="J12" s="3"/>
      <c r="K12" s="35"/>
      <c r="L12" s="36"/>
      <c r="M12" s="36"/>
      <c r="N12" s="36"/>
      <c r="O12" s="36"/>
    </row>
    <row r="13" spans="1:15" ht="21" customHeight="1">
      <c r="A13" s="3"/>
      <c r="B13" s="138"/>
      <c r="C13" s="139"/>
      <c r="D13" s="139"/>
      <c r="E13" s="139"/>
      <c r="F13" s="3"/>
      <c r="G13" s="33"/>
      <c r="H13" s="3"/>
      <c r="I13" s="3"/>
      <c r="J13" s="3"/>
      <c r="K13" s="35"/>
      <c r="L13" s="36"/>
      <c r="M13" s="36"/>
      <c r="N13" s="36"/>
      <c r="O13" s="36"/>
    </row>
    <row r="14" spans="1:15" ht="21" customHeight="1">
      <c r="A14" s="3"/>
      <c r="B14" s="3"/>
      <c r="C14" s="3"/>
      <c r="D14" s="3"/>
      <c r="E14" s="3"/>
      <c r="F14" s="3"/>
      <c r="G14" s="33"/>
      <c r="H14" s="3"/>
      <c r="I14" s="3"/>
      <c r="J14" s="3"/>
      <c r="K14" s="35"/>
      <c r="L14" s="36"/>
      <c r="M14" s="36"/>
      <c r="N14" s="36"/>
      <c r="O14" s="36"/>
    </row>
    <row r="15" spans="1:15" ht="305.45" customHeight="1">
      <c r="A15" s="3"/>
      <c r="B15" s="3"/>
      <c r="C15" s="3"/>
      <c r="D15" s="3"/>
      <c r="E15" s="3"/>
      <c r="F15" s="3"/>
      <c r="G15" s="33"/>
      <c r="H15" s="3"/>
      <c r="I15" s="3"/>
      <c r="J15" s="3"/>
      <c r="K15" s="35"/>
      <c r="L15" s="37" t="s">
        <v>168</v>
      </c>
      <c r="M15" s="36"/>
      <c r="N15" s="36"/>
      <c r="O15" s="36"/>
    </row>
    <row r="16" spans="1:15">
      <c r="A16" s="3"/>
      <c r="B16" s="3"/>
      <c r="C16" s="3"/>
      <c r="D16" s="3"/>
      <c r="E16" s="3"/>
      <c r="F16" s="3"/>
      <c r="G16" s="3"/>
      <c r="H16" s="3"/>
      <c r="I16" s="3"/>
      <c r="J16" s="3"/>
      <c r="K16" s="35"/>
      <c r="L16" s="36"/>
      <c r="M16" s="36"/>
      <c r="N16" s="36"/>
      <c r="O16" s="36"/>
    </row>
    <row r="17" spans="1:15">
      <c r="A17" s="3"/>
      <c r="B17" s="3"/>
      <c r="C17" s="3"/>
      <c r="D17" s="3"/>
      <c r="E17" s="3"/>
      <c r="F17" s="3"/>
      <c r="G17" s="3"/>
      <c r="H17" s="3"/>
      <c r="I17" s="3"/>
      <c r="J17" s="3"/>
      <c r="K17" s="35"/>
      <c r="L17" s="36"/>
      <c r="M17" s="36"/>
      <c r="N17" s="36"/>
      <c r="O17" s="36"/>
    </row>
    <row r="18" spans="1:15">
      <c r="A18" s="3"/>
      <c r="B18" s="3"/>
      <c r="C18" s="3"/>
      <c r="D18" s="3"/>
      <c r="E18" s="3"/>
      <c r="F18" s="3"/>
      <c r="G18" s="3"/>
      <c r="H18" s="3"/>
      <c r="I18" s="3"/>
      <c r="J18" s="3"/>
      <c r="K18" s="35"/>
      <c r="L18" s="36"/>
      <c r="M18" s="36"/>
      <c r="N18" s="36"/>
      <c r="O18" s="36"/>
    </row>
    <row r="19" spans="1:15">
      <c r="A19" s="3"/>
      <c r="B19" s="3"/>
      <c r="C19" s="3"/>
      <c r="D19" s="3"/>
      <c r="E19" s="3"/>
      <c r="F19" s="3"/>
      <c r="G19" s="3"/>
      <c r="H19" s="3"/>
      <c r="I19" s="3"/>
      <c r="J19" s="3"/>
      <c r="K19" s="35"/>
      <c r="L19" s="36"/>
      <c r="M19" s="36"/>
      <c r="N19" s="36"/>
      <c r="O19" s="36"/>
    </row>
    <row r="20" spans="1:15">
      <c r="A20" s="3"/>
      <c r="B20" s="3"/>
      <c r="C20" s="3"/>
      <c r="D20" s="3"/>
      <c r="E20" s="3"/>
      <c r="F20" s="3"/>
      <c r="G20" s="3"/>
      <c r="H20" s="3"/>
      <c r="I20" s="3"/>
      <c r="J20" s="3"/>
      <c r="K20" s="35"/>
      <c r="L20" s="36"/>
      <c r="M20" s="36"/>
      <c r="N20" s="36"/>
      <c r="O20" s="36"/>
    </row>
    <row r="21" spans="1:15">
      <c r="A21" s="3"/>
      <c r="B21" s="3"/>
      <c r="C21" s="3"/>
      <c r="D21" s="3"/>
      <c r="E21" s="3"/>
      <c r="F21" s="3"/>
      <c r="G21" s="3"/>
      <c r="H21" s="3"/>
      <c r="I21" s="3"/>
      <c r="J21" s="3"/>
      <c r="K21" s="35"/>
      <c r="L21" s="36"/>
      <c r="M21" s="36"/>
      <c r="N21" s="36"/>
      <c r="O21" s="36"/>
    </row>
    <row r="22" spans="1:15">
      <c r="A22" s="3"/>
      <c r="B22" s="3"/>
      <c r="C22" s="3"/>
      <c r="D22" s="3"/>
      <c r="E22" s="3"/>
      <c r="F22" s="3"/>
      <c r="G22" s="3"/>
      <c r="H22" s="3"/>
      <c r="I22" s="3"/>
      <c r="J22" s="3"/>
      <c r="K22" s="35"/>
      <c r="L22" s="36"/>
      <c r="M22" s="36"/>
      <c r="N22" s="36"/>
      <c r="O22" s="36"/>
    </row>
    <row r="23" spans="1:15">
      <c r="A23" s="3"/>
      <c r="B23" s="3"/>
      <c r="C23" s="3"/>
      <c r="D23" s="3"/>
      <c r="E23" s="3"/>
      <c r="F23" s="3"/>
      <c r="G23" s="3"/>
      <c r="H23" s="3"/>
      <c r="I23" s="3"/>
      <c r="J23" s="3"/>
      <c r="K23" s="35"/>
      <c r="L23" s="36"/>
      <c r="M23" s="36"/>
      <c r="N23" s="36"/>
      <c r="O23" s="36"/>
    </row>
    <row r="24" spans="1:15">
      <c r="A24" s="3"/>
      <c r="B24" s="3"/>
      <c r="C24" s="3"/>
      <c r="D24" s="3"/>
      <c r="E24" s="3"/>
      <c r="F24" s="3"/>
      <c r="G24" s="3"/>
      <c r="H24" s="3"/>
      <c r="I24" s="3"/>
      <c r="J24" s="3"/>
      <c r="K24" s="35"/>
      <c r="L24" s="36"/>
      <c r="M24" s="36"/>
      <c r="N24" s="36"/>
      <c r="O24" s="36"/>
    </row>
    <row r="25" spans="1:15">
      <c r="A25" s="3"/>
      <c r="B25" s="3"/>
      <c r="C25" s="3"/>
      <c r="D25" s="3"/>
      <c r="E25" s="3"/>
      <c r="F25" s="3"/>
      <c r="G25" s="3"/>
      <c r="H25" s="3"/>
      <c r="I25" s="3"/>
      <c r="J25" s="3"/>
      <c r="K25" s="35"/>
      <c r="L25" s="36"/>
      <c r="M25" s="36"/>
      <c r="N25" s="36"/>
      <c r="O25" s="36"/>
    </row>
    <row r="26" spans="1:15">
      <c r="A26" s="3"/>
      <c r="B26" s="3"/>
      <c r="C26" s="3"/>
      <c r="D26" s="3"/>
      <c r="E26" s="3"/>
      <c r="F26" s="3"/>
      <c r="G26" s="3"/>
      <c r="H26" s="3"/>
      <c r="I26" s="3"/>
      <c r="J26" s="3"/>
      <c r="K26" s="35"/>
      <c r="L26" s="36"/>
      <c r="M26" s="36"/>
      <c r="N26" s="36"/>
      <c r="O26" s="36"/>
    </row>
    <row r="27" spans="1:15">
      <c r="A27" s="3"/>
      <c r="B27" s="3"/>
      <c r="C27" s="3"/>
      <c r="D27" s="3"/>
      <c r="E27" s="3"/>
      <c r="F27" s="3"/>
      <c r="G27" s="3"/>
      <c r="H27" s="3"/>
      <c r="I27" s="3"/>
      <c r="J27" s="3"/>
      <c r="K27" s="35"/>
      <c r="L27" s="36"/>
      <c r="M27" s="36"/>
      <c r="N27" s="36"/>
      <c r="O27" s="36"/>
    </row>
    <row r="28" spans="1:15">
      <c r="A28" s="3"/>
      <c r="B28" s="3"/>
      <c r="C28" s="3"/>
      <c r="D28" s="3"/>
      <c r="E28" s="3"/>
      <c r="F28" s="3"/>
      <c r="G28" s="3"/>
      <c r="H28" s="3"/>
      <c r="I28" s="3"/>
      <c r="J28" s="3"/>
      <c r="K28" s="35"/>
      <c r="L28" s="36"/>
      <c r="M28" s="36"/>
      <c r="N28" s="36"/>
      <c r="O28" s="36"/>
    </row>
    <row r="29" spans="1:15">
      <c r="A29" s="3"/>
      <c r="B29" s="3"/>
      <c r="C29" s="3"/>
      <c r="D29" s="3"/>
      <c r="E29" s="3"/>
      <c r="F29" s="3"/>
      <c r="G29" s="3"/>
      <c r="H29" s="3"/>
      <c r="I29" s="3"/>
      <c r="J29" s="3"/>
      <c r="K29" s="35"/>
      <c r="L29" s="36"/>
      <c r="M29" s="36"/>
      <c r="N29" s="36"/>
      <c r="O29" s="36"/>
    </row>
    <row r="30" spans="1:15">
      <c r="A30" s="3"/>
      <c r="B30" s="3"/>
      <c r="C30" s="3"/>
      <c r="D30" s="3"/>
      <c r="E30" s="3"/>
      <c r="F30" s="3"/>
      <c r="G30" s="3"/>
      <c r="H30" s="3"/>
      <c r="I30" s="3"/>
      <c r="J30" s="3"/>
      <c r="K30" s="35"/>
      <c r="L30" s="36"/>
      <c r="M30" s="36"/>
      <c r="N30" s="36"/>
      <c r="O30" s="36"/>
    </row>
    <row r="31" spans="1:15">
      <c r="A31" s="3"/>
      <c r="B31" s="3"/>
      <c r="C31" s="3"/>
      <c r="D31" s="3"/>
      <c r="E31" s="3"/>
      <c r="F31" s="3"/>
      <c r="G31" s="3"/>
      <c r="H31" s="3"/>
      <c r="I31" s="3"/>
      <c r="J31" s="3"/>
      <c r="K31" s="35"/>
      <c r="L31" s="36"/>
      <c r="M31" s="36"/>
      <c r="N31" s="36"/>
      <c r="O31" s="36"/>
    </row>
    <row r="32" spans="1:15">
      <c r="A32" s="3"/>
      <c r="B32" s="3"/>
      <c r="C32" s="3"/>
      <c r="D32" s="3"/>
      <c r="E32" s="3"/>
      <c r="F32" s="3"/>
      <c r="G32" s="3"/>
      <c r="H32" s="3"/>
      <c r="I32" s="3"/>
      <c r="J32" s="3"/>
      <c r="K32" s="35"/>
      <c r="L32" s="36"/>
      <c r="M32" s="36"/>
      <c r="N32" s="36"/>
      <c r="O32" s="36"/>
    </row>
    <row r="33" spans="1:15">
      <c r="A33" s="3"/>
      <c r="B33" s="3"/>
      <c r="C33" s="3"/>
      <c r="D33" s="3"/>
      <c r="E33" s="3"/>
      <c r="F33" s="3"/>
      <c r="G33" s="3"/>
      <c r="H33" s="3"/>
      <c r="I33" s="3"/>
      <c r="J33" s="3"/>
      <c r="K33" s="35"/>
      <c r="L33" s="36"/>
      <c r="M33" s="36"/>
      <c r="N33" s="36"/>
      <c r="O33" s="36"/>
    </row>
    <row r="34" spans="1:15">
      <c r="A34" s="3"/>
      <c r="B34" s="3"/>
      <c r="C34" s="3"/>
      <c r="D34" s="3"/>
      <c r="E34" s="3"/>
      <c r="F34" s="3"/>
      <c r="G34" s="3"/>
      <c r="H34" s="3"/>
      <c r="I34" s="3"/>
      <c r="J34" s="3"/>
      <c r="K34" s="35"/>
      <c r="L34" s="36"/>
      <c r="M34" s="36"/>
      <c r="N34" s="36"/>
      <c r="O34" s="36"/>
    </row>
    <row r="35" spans="1:15">
      <c r="A35" s="3"/>
      <c r="B35" s="3"/>
      <c r="C35" s="3"/>
      <c r="D35" s="3"/>
      <c r="E35" s="3"/>
      <c r="F35" s="3"/>
      <c r="G35" s="3"/>
      <c r="H35" s="3"/>
      <c r="I35" s="3"/>
      <c r="J35" s="3"/>
      <c r="K35" s="35"/>
      <c r="L35" s="36"/>
      <c r="M35" s="36"/>
      <c r="N35" s="36"/>
      <c r="O35" s="36"/>
    </row>
    <row r="36" spans="1:15">
      <c r="A36" s="3"/>
      <c r="B36" s="3"/>
      <c r="C36" s="3"/>
      <c r="D36" s="3"/>
      <c r="E36" s="3"/>
      <c r="F36" s="3"/>
      <c r="G36" s="3"/>
      <c r="H36" s="3"/>
      <c r="I36" s="3"/>
      <c r="J36" s="3"/>
      <c r="K36" s="35"/>
      <c r="L36" s="36"/>
      <c r="M36" s="36"/>
      <c r="N36" s="36"/>
      <c r="O36" s="36"/>
    </row>
    <row r="37" spans="1:15">
      <c r="A37" s="3"/>
      <c r="B37" s="3"/>
      <c r="C37" s="3"/>
      <c r="D37" s="3"/>
      <c r="E37" s="3"/>
      <c r="F37" s="3"/>
      <c r="G37" s="3"/>
      <c r="H37" s="3"/>
      <c r="I37" s="3"/>
      <c r="J37" s="3"/>
      <c r="K37" s="35"/>
      <c r="L37" s="36"/>
      <c r="M37" s="36"/>
      <c r="N37" s="36"/>
      <c r="O37" s="36"/>
    </row>
    <row r="38" spans="1:15">
      <c r="A38" s="3"/>
      <c r="B38" s="3"/>
      <c r="C38" s="3"/>
      <c r="D38" s="3"/>
      <c r="E38" s="3"/>
      <c r="F38" s="3"/>
      <c r="G38" s="3"/>
      <c r="H38" s="3"/>
      <c r="I38" s="3"/>
      <c r="J38" s="3"/>
      <c r="K38" s="35"/>
    </row>
    <row r="39" spans="1:15">
      <c r="A39" s="3"/>
      <c r="B39" s="3"/>
      <c r="C39" s="3"/>
      <c r="D39" s="3"/>
      <c r="E39" s="3"/>
      <c r="F39" s="3"/>
      <c r="G39" s="3"/>
      <c r="H39" s="3"/>
      <c r="I39" s="3"/>
      <c r="J39" s="3"/>
      <c r="K39" s="35"/>
    </row>
    <row r="40" spans="1:15">
      <c r="A40" s="3"/>
      <c r="B40" s="3"/>
      <c r="C40" s="3"/>
      <c r="D40" s="3"/>
      <c r="E40" s="3"/>
      <c r="F40" s="3"/>
      <c r="G40" s="3"/>
      <c r="H40" s="3"/>
      <c r="I40" s="3"/>
      <c r="J40" s="3"/>
      <c r="K40" s="35"/>
    </row>
    <row r="41" spans="1:15">
      <c r="A41" s="3"/>
      <c r="B41" s="3"/>
      <c r="C41" s="3"/>
      <c r="D41" s="3"/>
      <c r="E41" s="3"/>
      <c r="F41" s="3"/>
      <c r="G41" s="3"/>
      <c r="H41" s="3"/>
      <c r="I41" s="3"/>
      <c r="J41" s="3"/>
      <c r="K41" s="35"/>
    </row>
    <row r="42" spans="1:15">
      <c r="A42" s="3"/>
      <c r="B42" s="3"/>
      <c r="C42" s="3"/>
      <c r="D42" s="3"/>
      <c r="E42" s="3"/>
      <c r="F42" s="3"/>
      <c r="G42" s="3"/>
      <c r="H42" s="3"/>
      <c r="I42" s="3"/>
      <c r="J42" s="3"/>
    </row>
    <row r="43" spans="1:15">
      <c r="A43" s="3"/>
      <c r="B43" s="3"/>
      <c r="C43" s="3"/>
      <c r="D43" s="3"/>
      <c r="E43" s="3"/>
      <c r="F43" s="3"/>
      <c r="G43" s="3"/>
      <c r="J43" s="3"/>
    </row>
    <row r="44" spans="1:15">
      <c r="A44" s="3"/>
      <c r="G44" s="3"/>
      <c r="J44" s="3"/>
    </row>
    <row r="45" spans="1:15">
      <c r="A45" s="3"/>
      <c r="G45" s="3"/>
      <c r="J45" s="3"/>
    </row>
    <row r="46" spans="1:15">
      <c r="A46" s="3"/>
      <c r="J46" s="3"/>
    </row>
    <row r="47" spans="1:15">
      <c r="A47" s="3"/>
      <c r="J47" s="3"/>
    </row>
    <row r="48" spans="1:15">
      <c r="A48" s="3"/>
      <c r="J48" s="3"/>
    </row>
    <row r="49" spans="1:10">
      <c r="A49" s="3"/>
      <c r="J49" s="3"/>
    </row>
    <row r="50" spans="1:10">
      <c r="A50" s="3"/>
      <c r="J50" s="3"/>
    </row>
    <row r="51" spans="1:10">
      <c r="A51" s="3"/>
      <c r="J51" s="3"/>
    </row>
    <row r="52" spans="1:10">
      <c r="A52" s="3"/>
      <c r="J52" s="3"/>
    </row>
    <row r="53" spans="1:10">
      <c r="A53" s="3"/>
      <c r="J53" s="3"/>
    </row>
    <row r="54" spans="1:10">
      <c r="J54" s="3"/>
    </row>
  </sheetData>
  <mergeCells count="7">
    <mergeCell ref="F2:H2"/>
    <mergeCell ref="B11:E11"/>
    <mergeCell ref="B12:E12"/>
    <mergeCell ref="B13:E13"/>
    <mergeCell ref="B8:E8"/>
    <mergeCell ref="B9:E9"/>
    <mergeCell ref="B10:E1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29"/>
  <sheetViews>
    <sheetView zoomScale="70" zoomScaleNormal="70" workbookViewId="0">
      <selection activeCell="K4" sqref="K4"/>
    </sheetView>
  </sheetViews>
  <sheetFormatPr defaultRowHeight="14.45"/>
  <cols>
    <col min="1" max="1" width="2.85546875" customWidth="1"/>
    <col min="2" max="2" width="3.85546875" customWidth="1"/>
    <col min="3" max="3" width="43.42578125" customWidth="1"/>
    <col min="4" max="4" width="15.42578125" customWidth="1"/>
    <col min="5" max="5" width="14.5703125" customWidth="1"/>
    <col min="6" max="6" width="44.42578125" customWidth="1"/>
    <col min="7" max="7" width="53.28515625" customWidth="1"/>
    <col min="8" max="8" width="46.5703125" customWidth="1"/>
  </cols>
  <sheetData>
    <row r="1" spans="1:10" s="92" customFormat="1" ht="33" customHeight="1">
      <c r="A1" s="91"/>
      <c r="B1" s="91"/>
      <c r="C1" s="141" t="str">
        <f>'OTJT breakdown &amp; Pie chart'!F1</f>
        <v>Architect</v>
      </c>
      <c r="D1" s="141"/>
      <c r="E1" s="141"/>
      <c r="F1" s="141"/>
      <c r="G1" s="141"/>
      <c r="H1" s="141"/>
      <c r="I1" s="91"/>
      <c r="J1" s="91"/>
    </row>
    <row r="2" spans="1:10" s="92" customFormat="1" ht="33" customHeight="1">
      <c r="A2" s="91"/>
      <c r="B2" s="91"/>
      <c r="C2" s="141" t="s">
        <v>7</v>
      </c>
      <c r="D2" s="141"/>
      <c r="E2" s="141"/>
      <c r="F2" s="141"/>
      <c r="G2" s="141"/>
      <c r="H2" s="141"/>
      <c r="I2" s="91"/>
      <c r="J2" s="91"/>
    </row>
    <row r="3" spans="1:10" s="92" customFormat="1" ht="111.75" customHeight="1">
      <c r="A3" s="91"/>
      <c r="B3" s="91"/>
      <c r="C3" s="143" t="str">
        <f>'Training Plan-Template'!Q6</f>
        <v>The apprenticeship is usually delivered over 48 months. This will be 41 months on programme and 7 months for Gateway and the latter part of the End Point Assessment Module. However, every apprentice is different and it will depend on their previous experience.
The Course includes a combination of work-based learning, practical application and End Point Assessment, which leads to a MArch Architecture degree. Participants will be able to register as an architect on completion, having completed Part 2 and Part 3.
Participants attend University on day release, to be taught alongside part-time and full-time students. The programme adopts a blended learning approach with modules delivered through a combination of lectures, class-based seminars, practical work and site visits.</v>
      </c>
      <c r="D3" s="143"/>
      <c r="E3" s="143"/>
      <c r="F3" s="143"/>
      <c r="G3" s="143"/>
      <c r="H3" s="143"/>
      <c r="I3" s="91"/>
      <c r="J3" s="91"/>
    </row>
    <row r="4" spans="1:10" s="92" customFormat="1" ht="99" customHeight="1">
      <c r="A4" s="91"/>
      <c r="B4" s="91"/>
      <c r="C4" s="142" t="s">
        <v>169</v>
      </c>
      <c r="D4" s="142"/>
      <c r="E4" s="142"/>
      <c r="F4" s="142"/>
      <c r="G4" s="142"/>
      <c r="H4" s="142"/>
      <c r="I4" s="91"/>
      <c r="J4" s="91"/>
    </row>
    <row r="5" spans="1:10" ht="106.5" customHeight="1">
      <c r="A5" s="3"/>
      <c r="B5" s="3"/>
      <c r="C5" s="3"/>
      <c r="D5" s="93" t="s">
        <v>170</v>
      </c>
      <c r="E5" s="94" t="s">
        <v>171</v>
      </c>
      <c r="F5" s="94" t="s">
        <v>172</v>
      </c>
      <c r="G5" s="94" t="s">
        <v>173</v>
      </c>
      <c r="H5" s="95" t="s">
        <v>174</v>
      </c>
      <c r="I5" s="3"/>
      <c r="J5" s="3"/>
    </row>
    <row r="6" spans="1:10" ht="89.1" customHeight="1" thickBot="1">
      <c r="A6" s="3"/>
      <c r="B6" s="140" t="s">
        <v>119</v>
      </c>
      <c r="C6" s="45" t="str">
        <f>'Training Plan-Template'!C15</f>
        <v>Praxis of Architecture 1
 (Y1) (77-605309)                            
Work Based Learning</v>
      </c>
      <c r="D6" s="38">
        <f>'Training Plan-Template'!E15</f>
        <v>1</v>
      </c>
      <c r="E6" s="38">
        <f>'Training Plan-Template'!F15</f>
        <v>4</v>
      </c>
      <c r="F6" s="40" t="str">
        <f>'Training Plan-Template'!U15</f>
        <v>Support the skill scan accuracy. Support apprentice with Starting Point Exercise</v>
      </c>
      <c r="G6" s="40" t="str">
        <f>'Training Plan-Template'!V15</f>
        <v xml:space="preserve">Support apprentice with completion of the Starting Point Exercise in the first three weeks. </v>
      </c>
      <c r="H6" s="41" t="str">
        <f>'Training Plan-Template'!W15</f>
        <v>With WBL Coach review the Starting Point Exercise and develop initial KSB development targets. Support reflection in relation to professional awareness and personal development planning.</v>
      </c>
      <c r="I6" s="3"/>
      <c r="J6" s="3"/>
    </row>
    <row r="7" spans="1:10" ht="89.1" customHeight="1">
      <c r="A7" s="3"/>
      <c r="B7" s="140"/>
      <c r="C7" s="45" t="str">
        <f>'Training Plan-Template'!C16</f>
        <v>Praxis of Architecture 2 (Y1) 
(77-605311)                     
Work Based Learning</v>
      </c>
      <c r="D7" s="38">
        <f>'Training Plan-Template'!E16</f>
        <v>4</v>
      </c>
      <c r="E7" s="38">
        <f>'Training Plan-Template'!F17</f>
        <v>8</v>
      </c>
      <c r="F7" s="40" t="str">
        <f>'Training Plan-Template'!U16</f>
        <v xml:space="preserve">Provide guidance on practice ambitions, management, corporate agenda, and  financial processes. </v>
      </c>
      <c r="G7" s="40" t="str">
        <f>'Training Plan-Template'!V16</f>
        <v>Actively engage in the student assignment and challenge and extend their awareness of architectural practices in UK and internationally</v>
      </c>
      <c r="H7" s="41" t="str">
        <f>'Training Plan-Template'!W16</f>
        <v xml:space="preserve">Use the Apprenticeship Progress Review to reflect on KSBs for this module and identity specific additional areas of experience available within the practice. </v>
      </c>
      <c r="I7" s="3"/>
      <c r="J7" s="3"/>
    </row>
    <row r="8" spans="1:10" ht="15">
      <c r="A8" s="3"/>
      <c r="B8" s="3"/>
      <c r="C8" s="42"/>
      <c r="D8" s="39"/>
      <c r="E8" s="39"/>
      <c r="F8" s="43"/>
      <c r="G8" s="43"/>
      <c r="H8" s="44"/>
      <c r="I8" s="3"/>
      <c r="J8" s="3"/>
    </row>
    <row r="9" spans="1:10" ht="97.5" customHeight="1">
      <c r="A9" s="3"/>
      <c r="B9" s="140" t="s">
        <v>132</v>
      </c>
      <c r="C9" s="45" t="str">
        <f>'Training Plan-Template'!C19</f>
        <v>Design Studio 5 (Y2)                      
 (77-601046)</v>
      </c>
      <c r="D9" s="38">
        <f>'Training Plan-Template'!E19</f>
        <v>13</v>
      </c>
      <c r="E9" s="38">
        <f>'Training Plan-Template'!F20</f>
        <v>17</v>
      </c>
      <c r="F9" s="40" t="str">
        <f>'Training Plan-Template'!U19</f>
        <v>Identify opportunities for apprentice to be involved in key design stages of office projects. Plan shadowing of additional projects within the office. Devise a plan for extended digital skills development.</v>
      </c>
      <c r="G9" s="40" t="str">
        <f>'Training Plan-Template'!V19</f>
        <v>Create opportunities for apprentices to engage in client interaction, consultant interaction, planning approval activity, landscape and urban design, building regulations approvals, technical design and tender information. Support digital skills development.</v>
      </c>
      <c r="H9" s="41" t="str">
        <f>'Training Plan-Template'!W19</f>
        <v>Use the Apprenticeship Progress Review to reflect on KSBs for this module and identity specific additional areas of experience available within the practice. Collate and structure practice related evidence for the EPA.</v>
      </c>
      <c r="I9" s="3"/>
      <c r="J9" s="3"/>
    </row>
    <row r="10" spans="1:10" ht="97.5" customHeight="1">
      <c r="A10" s="3"/>
      <c r="B10" s="140"/>
      <c r="C10" s="45" t="str">
        <f>'Training Plan-Template'!C20</f>
        <v>Critical Study Y2)                       
(77-700945)</v>
      </c>
      <c r="D10" s="38">
        <f>'Training Plan-Template'!E20</f>
        <v>13</v>
      </c>
      <c r="E10" s="38">
        <f>'Training Plan-Template'!F21</f>
        <v>18</v>
      </c>
      <c r="F10" s="40" t="str">
        <f>'Training Plan-Template'!U20</f>
        <v>Discuss areas of interest with the apprentice and identify staff within the practice to offer support.</v>
      </c>
      <c r="G10" s="40" t="str">
        <f>'Training Plan-Template'!V20</f>
        <v>Provide regular discussion opportunities on the assignment. Create connections for apprentice to discuss their work across wider networks of the practice.</v>
      </c>
      <c r="H10" s="41" t="str">
        <f>'Training Plan-Template'!W20</f>
        <v>Reflect on findings of the assignment and relate to areas of work in the practice.</v>
      </c>
      <c r="I10" s="3"/>
      <c r="J10" s="3"/>
    </row>
    <row r="11" spans="1:10" ht="97.5" customHeight="1">
      <c r="A11" s="3"/>
      <c r="B11" s="140"/>
      <c r="C11" s="45" t="str">
        <f>'Training Plan-Template'!C21</f>
        <v>Praxis of Architecture 3 (Y2)                    
 (77-706492)                             
Work Based Learning</v>
      </c>
      <c r="D11" s="38">
        <f>'Training Plan-Template'!E21</f>
        <v>13</v>
      </c>
      <c r="E11" s="38">
        <f>'Training Plan-Template'!F22</f>
        <v>20</v>
      </c>
      <c r="F11" s="40" t="str">
        <f>'Training Plan-Template'!U21</f>
        <v>Review career progression with apprentice and identify goals for the year ahead</v>
      </c>
      <c r="G11" s="40" t="str">
        <f>'Training Plan-Template'!V21</f>
        <v>Support apprentice in ongoing critical reflection of their professional and academic development. Discuss assignment content and format.</v>
      </c>
      <c r="H11" s="41" t="str">
        <f>'Training Plan-Template'!W21</f>
        <v>Devise personal action plan for the third year of the apprenticeship</v>
      </c>
      <c r="I11" s="3"/>
      <c r="J11" s="3"/>
    </row>
    <row r="12" spans="1:10" ht="97.5" customHeight="1">
      <c r="A12" s="3"/>
      <c r="B12" s="140"/>
      <c r="C12" s="45" t="str">
        <f>'Training Plan-Template'!C22</f>
        <v>Construction Ecologies (Y2) 
(77-708677)                        
Work Based Learning</v>
      </c>
      <c r="D12" s="38">
        <f>'Training Plan-Template'!E22</f>
        <v>13</v>
      </c>
      <c r="E12" s="38">
        <f>'Training Plan-Template'!F23</f>
        <v>0</v>
      </c>
      <c r="F12" s="40" t="str">
        <f>'Training Plan-Template'!U22</f>
        <v>Review technical experience of the apprentice. Identify projects for direct involvement or shadowing in relation to module KSBs</v>
      </c>
      <c r="G12" s="40" t="str">
        <f>'Training Plan-Template'!V22</f>
        <v>Support apprentices through direct engagement in fire safety design, sustainability strategies and structural and constructional design. Enable interaction with expert consultants. Discuss assignment content and format.</v>
      </c>
      <c r="H12" s="41" t="str">
        <f>'Training Plan-Template'!W22</f>
        <v>Collate and structure practice related evidence for the EPA.</v>
      </c>
      <c r="I12" s="3"/>
      <c r="J12" s="3"/>
    </row>
    <row r="13" spans="1:10" ht="15" customHeight="1">
      <c r="A13" s="3"/>
      <c r="B13" s="114"/>
      <c r="C13" s="42"/>
      <c r="D13" s="39"/>
      <c r="E13" s="39"/>
      <c r="F13" s="43"/>
      <c r="G13" s="43"/>
      <c r="H13" s="44"/>
      <c r="I13" s="3"/>
      <c r="J13" s="3"/>
    </row>
    <row r="14" spans="1:10" ht="105" customHeight="1">
      <c r="A14" s="3"/>
      <c r="B14" s="140" t="s">
        <v>149</v>
      </c>
      <c r="C14" s="45" t="str">
        <f>'Training Plan-Template'!C24</f>
        <v xml:space="preserve">Design Studio 6 (Y3)                        
 (77-701047)  </v>
      </c>
      <c r="D14" s="38">
        <f>'Training Plan-Template'!E24</f>
        <v>25</v>
      </c>
      <c r="E14" s="38">
        <f>'Training Plan-Template'!F25</f>
        <v>32</v>
      </c>
      <c r="F14" s="40" t="str">
        <f>'Training Plan-Template'!U24</f>
        <v xml:space="preserve">Review progress with KSB experiences after year 2. Identify focussed opportunities for apprentice to be involved in key design stages of office projects. Plan targeted shadowing of additional projects within the office. </v>
      </c>
      <c r="G14" s="40" t="str">
        <f>'Training Plan-Template'!V24</f>
        <v>Create opportunities for apprentices to demonstrate autonomy and responsibility in client interaction, consultant interaction, planning approval activity, landscape and urban design, building regulations approvals, fire safety design, technical design and tender information. Offer advice on thesis project setting and development.</v>
      </c>
      <c r="H14" s="41" t="str">
        <f>'Training Plan-Template'!W24</f>
        <v>Use the Apprenticeship Progress Review to reflect on KSBs for this module and identity specific additional areas of experience available within the practice. Collate and structure practice related evidence for the EPA. Support PEDR completion.</v>
      </c>
      <c r="I14" s="3"/>
      <c r="J14" s="3"/>
    </row>
    <row r="15" spans="1:10" ht="118.5" customHeight="1">
      <c r="A15" s="3"/>
      <c r="B15" s="140"/>
      <c r="C15" s="45" t="str">
        <f>'Training Plan-Template'!C25</f>
        <v>Integrated Practice (Y3)           
 (77-702074)                    
Work Based Learning</v>
      </c>
      <c r="D15" s="38">
        <f>'Training Plan-Template'!E25</f>
        <v>25</v>
      </c>
      <c r="E15" s="38">
        <f>'Training Plan-Template'!F26</f>
        <v>0</v>
      </c>
      <c r="F15" s="40" t="str">
        <f>'Training Plan-Template'!U25</f>
        <v>Review awareness of apprentice on construction project delivery, contract administration and cost control</v>
      </c>
      <c r="G15" s="40" t="str">
        <f>'Training Plan-Template'!V25</f>
        <v>Create opportunities for direct involvement and shadowing in construction project delivery, health and safety, contract administration and cost control. Discuss assignment content and format.</v>
      </c>
      <c r="H15" s="41" t="str">
        <f>'Training Plan-Template'!W25</f>
        <v>Collate and structure practice related evidence for the EPA.</v>
      </c>
      <c r="I15" s="3"/>
      <c r="J15" s="3"/>
    </row>
    <row r="16" spans="1:10" ht="15" customHeight="1">
      <c r="A16" s="3"/>
      <c r="B16" s="114"/>
      <c r="C16" s="42"/>
      <c r="D16" s="39"/>
      <c r="E16" s="39"/>
      <c r="F16" s="43"/>
      <c r="G16" s="43"/>
      <c r="H16" s="44"/>
      <c r="I16" s="3"/>
      <c r="J16" s="3"/>
    </row>
    <row r="17" spans="1:10" ht="101.25" customHeight="1">
      <c r="A17" s="3"/>
      <c r="B17" s="113" t="s">
        <v>157</v>
      </c>
      <c r="C17" s="45" t="str">
        <f>'Training Plan-Template'!C27</f>
        <v>Advanced Diploma in Professional Practice in Architecture  (Y4)
End Point Assessment Module
(Includes development for 5 months before gateway; excludes final 7 months and EPA assessment)</v>
      </c>
      <c r="D17" s="38">
        <f>'Training Plan-Template'!E27</f>
        <v>25</v>
      </c>
      <c r="E17" s="38">
        <f>'Training Plan-Template'!F28</f>
        <v>0</v>
      </c>
      <c r="F17" s="40" t="str">
        <f>'Training Plan-Template'!U27</f>
        <v>Review and discuss content of case study, career appraisal and PEDR alongside RIBA criteria and KSBs</v>
      </c>
      <c r="G17" s="40" t="str">
        <f>'Training Plan-Template'!V27</f>
        <v>Support the learner during the development of the case study, career appraisal, PEDR and design challenge. Provide opportunities for mentor to review draft work before completion.</v>
      </c>
      <c r="H17" s="41" t="str">
        <f>'Training Plan-Template'!W27</f>
        <v>Collate documentation and provide the necessary support in readiness for EPA.</v>
      </c>
      <c r="I17" s="3"/>
      <c r="J17" s="3"/>
    </row>
    <row r="18" spans="1:10" ht="15" customHeight="1">
      <c r="A18" s="3"/>
      <c r="B18" s="3"/>
      <c r="C18" s="42"/>
      <c r="D18" s="39"/>
      <c r="E18" s="39"/>
      <c r="F18" s="43"/>
      <c r="G18" s="43"/>
      <c r="H18" s="44"/>
      <c r="I18" s="3"/>
      <c r="J18" s="3"/>
    </row>
    <row r="19" spans="1:10" ht="15">
      <c r="A19" s="115"/>
      <c r="B19" s="115"/>
      <c r="C19" s="115"/>
      <c r="D19" s="115"/>
      <c r="E19" s="115"/>
      <c r="F19" s="115"/>
      <c r="G19" s="115"/>
      <c r="H19" s="115"/>
      <c r="I19" s="115"/>
      <c r="J19" s="115"/>
    </row>
    <row r="20" spans="1:10" ht="15">
      <c r="A20" s="115"/>
      <c r="B20" s="115"/>
      <c r="C20" s="115"/>
      <c r="D20" s="115"/>
      <c r="E20" s="115"/>
      <c r="F20" s="115"/>
      <c r="G20" s="115"/>
      <c r="H20" s="115"/>
      <c r="I20" s="115"/>
      <c r="J20" s="115"/>
    </row>
    <row r="21" spans="1:10" ht="15">
      <c r="A21" s="115"/>
      <c r="B21" s="115"/>
      <c r="C21" s="115"/>
      <c r="D21" s="115"/>
      <c r="E21" s="115"/>
      <c r="F21" s="115"/>
      <c r="G21" s="115"/>
      <c r="H21" s="115"/>
      <c r="I21" s="115"/>
      <c r="J21" s="115"/>
    </row>
    <row r="22" spans="1:10" ht="15">
      <c r="A22" s="115"/>
      <c r="B22" s="115"/>
      <c r="C22" s="115"/>
      <c r="D22" s="115"/>
      <c r="E22" s="115"/>
      <c r="F22" s="115"/>
      <c r="G22" s="115"/>
      <c r="H22" s="115"/>
      <c r="I22" s="115"/>
      <c r="J22" s="115"/>
    </row>
    <row r="23" spans="1:10" ht="15"/>
    <row r="24" spans="1:10" ht="15"/>
    <row r="25" spans="1:10" ht="15"/>
    <row r="26" spans="1:10" ht="15"/>
    <row r="27" spans="1:10" ht="15"/>
    <row r="28" spans="1:10" ht="15"/>
    <row r="29" spans="1:10" ht="15"/>
  </sheetData>
  <mergeCells count="7">
    <mergeCell ref="B9:B12"/>
    <mergeCell ref="B14:B15"/>
    <mergeCell ref="C1:H1"/>
    <mergeCell ref="C2:H2"/>
    <mergeCell ref="B6:B7"/>
    <mergeCell ref="C4:H4"/>
    <mergeCell ref="C3:H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6CFE2CB-4B8A-49AC-90C8-F603F24A5768}"/>
</file>

<file path=customXml/itemProps2.xml><?xml version="1.0" encoding="utf-8"?>
<ds:datastoreItem xmlns:ds="http://schemas.openxmlformats.org/officeDocument/2006/customXml" ds:itemID="{CE57D250-DBF2-426A-BA8A-635F62FBCE2C}"/>
</file>

<file path=customXml/itemProps3.xml><?xml version="1.0" encoding="utf-8"?>
<ds:datastoreItem xmlns:ds="http://schemas.openxmlformats.org/officeDocument/2006/customXml" ds:itemID="{2A1B30E5-7CEC-4767-B06F-C0D67D5CAA34}"/>
</file>

<file path=docProps/app.xml><?xml version="1.0" encoding="utf-8"?>
<Properties xmlns="http://schemas.openxmlformats.org/officeDocument/2006/extended-properties" xmlns:vt="http://schemas.openxmlformats.org/officeDocument/2006/docPropsVTypes">
  <Application>Microsoft Excel Online</Application>
  <Manager/>
  <Company>Hewlett-Packard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Jackson, Kevin</cp:lastModifiedBy>
  <cp:revision/>
  <dcterms:created xsi:type="dcterms:W3CDTF">2016-10-28T08:33:31Z</dcterms:created>
  <dcterms:modified xsi:type="dcterms:W3CDTF">2022-09-13T07:53:52Z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