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C:\Users\dssm\Downloads\"/>
    </mc:Choice>
  </mc:AlternateContent>
  <xr:revisionPtr revIDLastSave="33" documentId="8_{D6E91091-7B8F-4DF1-B724-32788242CDBE}" xr6:coauthVersionLast="47" xr6:coauthVersionMax="47" xr10:uidLastSave="{52C6D41F-3704-4C4D-80B9-FEAFE0F90FBB}"/>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_xlnm.Print_Area" localSheetId="2">'Employer Plan on a Page'!$A$1:$H$18</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B3" i="14"/>
  <c r="M6" i="10"/>
  <c r="I30" i="12"/>
  <c r="I27" i="12"/>
  <c r="I26" i="12"/>
  <c r="I24" i="12"/>
  <c r="I23" i="12"/>
  <c r="I22" i="12"/>
  <c r="I21" i="12"/>
  <c r="I20" i="12"/>
  <c r="I14" i="12"/>
  <c r="I17" i="12"/>
  <c r="I16" i="12"/>
  <c r="I15" i="12"/>
  <c r="B14" i="14"/>
  <c r="C14" i="14"/>
  <c r="D14" i="14"/>
  <c r="E14" i="14"/>
  <c r="F14" i="14"/>
  <c r="G14" i="14"/>
  <c r="B15" i="14"/>
  <c r="C15" i="14"/>
  <c r="D15" i="14"/>
  <c r="E15" i="14"/>
  <c r="F15" i="14"/>
  <c r="G15" i="14"/>
  <c r="B16" i="14"/>
  <c r="C16" i="14"/>
  <c r="D16" i="14"/>
  <c r="E16" i="14"/>
  <c r="F16" i="14"/>
  <c r="G16" i="14"/>
  <c r="B13" i="14"/>
  <c r="B8" i="14"/>
  <c r="C8" i="14"/>
  <c r="D8" i="14"/>
  <c r="E8" i="14"/>
  <c r="F8" i="14"/>
  <c r="G8" i="14"/>
  <c r="B9" i="14"/>
  <c r="C9" i="14"/>
  <c r="D9" i="14"/>
  <c r="E9" i="14"/>
  <c r="F9" i="14"/>
  <c r="G9" i="14"/>
  <c r="B10" i="14"/>
  <c r="C10" i="14"/>
  <c r="D10" i="14"/>
  <c r="E10" i="14"/>
  <c r="F10" i="14"/>
  <c r="G10" i="14"/>
  <c r="B11" i="14"/>
  <c r="C11" i="14"/>
  <c r="D11" i="14"/>
  <c r="E11" i="14"/>
  <c r="F11" i="14"/>
  <c r="G11" i="14"/>
  <c r="C13" i="14"/>
  <c r="D13" i="14"/>
  <c r="E13" i="14"/>
  <c r="F13" i="14"/>
  <c r="G13" i="14"/>
  <c r="T29" i="12"/>
  <c r="Q30" i="12"/>
  <c r="J30" i="12"/>
  <c r="K30" i="12"/>
  <c r="L30" i="12"/>
  <c r="M30" i="12"/>
  <c r="N30" i="12"/>
  <c r="O30" i="12"/>
  <c r="P30" i="12"/>
  <c r="R30" i="12"/>
  <c r="S30" i="12"/>
  <c r="B2" i="14"/>
  <c r="B1" i="14"/>
  <c r="G7" i="14"/>
  <c r="F7" i="14"/>
  <c r="E7" i="14"/>
  <c r="D7" i="14"/>
  <c r="C7" i="14"/>
  <c r="B7" i="14"/>
  <c r="F2" i="10"/>
  <c r="F1" i="10"/>
  <c r="F11" i="10"/>
  <c r="M5" i="10" s="1"/>
  <c r="F8" i="10"/>
  <c r="M2" i="10" s="1"/>
  <c r="L9" i="10"/>
  <c r="L8" i="10"/>
  <c r="L7" i="10"/>
  <c r="L3" i="10"/>
  <c r="L4" i="10"/>
  <c r="L5" i="10"/>
  <c r="L6" i="10"/>
  <c r="L2" i="10"/>
  <c r="H30" i="12"/>
  <c r="F5" i="10" s="1"/>
  <c r="F9" i="10"/>
  <c r="M3" i="10" s="1"/>
  <c r="F10" i="10"/>
  <c r="M4" i="10" s="1"/>
  <c r="F12" i="10"/>
  <c r="I8" i="10"/>
  <c r="M7" i="10" s="1"/>
  <c r="I9" i="10" l="1"/>
  <c r="M8" i="10" s="1"/>
  <c r="I18" i="12"/>
  <c r="I28" i="12"/>
  <c r="I9" i="12" s="1"/>
  <c r="F4" i="10" s="1"/>
  <c r="F6" i="10" s="1"/>
  <c r="T30" i="12"/>
  <c r="I10" i="10"/>
  <c r="M9" i="10"/>
</calcChain>
</file>

<file path=xl/sharedStrings.xml><?xml version="1.0" encoding="utf-8"?>
<sst xmlns="http://schemas.openxmlformats.org/spreadsheetml/2006/main" count="241" uniqueCount="151">
  <si>
    <t>Apprenticeship Training Plan for:</t>
  </si>
  <si>
    <t>Health  Care Science - Biomedical</t>
  </si>
  <si>
    <t>https://www.instituteforapprenticeships.org/apprenticeship-standards/healthcare-science-practitioner-integrated-degree-v1-0</t>
  </si>
  <si>
    <t>https://www.instituteforapprenticeships.org/media/1212/healthcare_science_practitioner.pdf</t>
  </si>
  <si>
    <t>Level of Delivery and EPA</t>
  </si>
  <si>
    <t>Mandatory Components:</t>
  </si>
  <si>
    <t>BSc (Hons) Biomedical Science Degree Apprenticeship Route</t>
  </si>
  <si>
    <t xml:space="preserve">The apprenticeship is usually delivered over 3 years. However, every apprentice is different and it will depend on their previous experience.
Participants typically attend college on a block week basis 3 or 4 times per year. The programme adopts a blended learning approach with modules delivered through a combination of lectures, class-based seminars and work-based learning facilitated through self-study and reflective practice.
The end-point assessment includes a readiness for practice test, a professional discussion based on the portfolio of evidence and a research project presentation and discussion.
</t>
  </si>
  <si>
    <t>Colour coding key for Mapping Modules to the KSBs</t>
  </si>
  <si>
    <t>Strong Direct Relationship</t>
  </si>
  <si>
    <t>Duration of practical programme (years)</t>
  </si>
  <si>
    <t xml:space="preserve">BESE OPS CHECK: </t>
  </si>
  <si>
    <t xml:space="preserve"> (excluding Gateway period and EPA)</t>
  </si>
  <si>
    <t>Definite but lesser focus</t>
  </si>
  <si>
    <t>Off the Job Training Generic Target</t>
  </si>
  <si>
    <t>Relevant but more contextual learning</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</si>
  <si>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</si>
  <si>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</si>
  <si>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</si>
  <si>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</si>
  <si>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</si>
  <si>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</si>
  <si>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</si>
  <si>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</si>
  <si>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</si>
  <si>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</si>
  <si>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</si>
  <si>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</si>
  <si>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</si>
  <si>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</si>
  <si>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</si>
  <si>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</si>
  <si>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</si>
  <si>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Learning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</si>
  <si>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</si>
  <si>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</si>
  <si>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</si>
  <si>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t>academic knowledge relevant to</t>
    </r>
    <r>
      <rPr>
        <b/>
        <sz val="11"/>
        <color rgb="FF000000"/>
        <rFont val="Calibri"/>
        <family val="2"/>
        <scheme val="minor"/>
      </rPr>
      <t xml:space="preserve"> life sciences division </t>
    </r>
  </si>
  <si>
    <t xml:space="preserve">prevent discriminatory practice against patients/carers/colleagues </t>
  </si>
  <si>
    <t xml:space="preserve">ensure that the highest standards of person-centred care are practiced so that each person is treated with dignity and respect </t>
  </si>
  <si>
    <t xml:space="preserve">develop effective partnerships with patients, treating patients/carers/families with kindness and compassion </t>
  </si>
  <si>
    <t xml:space="preserve">identify ways of promoting good mental health/wellbeing </t>
  </si>
  <si>
    <t xml:space="preserve">use appropriate language to share complex technical information with the public/patients/colleagues, including giving/receiving feedback </t>
  </si>
  <si>
    <t xml:space="preserve">critically reflect on your technical/non-technical practice, keeping knowledge and skills updated &amp; responding to appraisal/feedback </t>
  </si>
  <si>
    <t xml:space="preserve">work within your scope of practice as an autonomous practitioner </t>
  </si>
  <si>
    <t xml:space="preserve">promote the professional development/training of junior colleagues </t>
  </si>
  <si>
    <t xml:space="preserve">manage delegated junior staff training in security/health/safety practices that underpin their work, especially in infection control </t>
  </si>
  <si>
    <t xml:space="preserve">undertake delegated risk assessments &amp; implement changes </t>
  </si>
  <si>
    <t xml:space="preserve">strategically plan clinical and quality management processes </t>
  </si>
  <si>
    <t xml:space="preserve">undertake delegated clinical technical audits in your area of work </t>
  </si>
  <si>
    <t xml:space="preserve">independently analyse/interpret accurately clinical technical data </t>
  </si>
  <si>
    <t xml:space="preserve">be responsible for the safety and functioning of equipment </t>
  </si>
  <si>
    <t xml:space="preserve">present/explain technical results to other professionals &amp; patients </t>
  </si>
  <si>
    <t xml:space="preserve">coordinate drafting of SOPs &amp; updating techniques/procedures </t>
  </si>
  <si>
    <t xml:space="preserve">evaluate and implement solutions to clinical technical problems </t>
  </si>
  <si>
    <t xml:space="preserve">ensure that responsibilities for safeguarding and protecting patient confidentiality, including record keeping, are met </t>
  </si>
  <si>
    <t xml:space="preserve">conduct sensitive discussions with patients as required, including obtaining meaningful consent </t>
  </si>
  <si>
    <t xml:space="preserve">supervise the delivery of high quality clinical technical procedures </t>
  </si>
  <si>
    <t xml:space="preserve">manage audit and/or service improvement programmes </t>
  </si>
  <si>
    <t xml:space="preserve">act on the outcomes of audit/service improvement programmes </t>
  </si>
  <si>
    <t xml:space="preserve">use research, reasoning and problem solving skills to support quality care improvements/innovation in your area of work </t>
  </si>
  <si>
    <t xml:space="preserve">coordinate leadership activities across a HCS technical team </t>
  </si>
  <si>
    <r>
      <t>how the NHS Constitution/</t>
    </r>
    <r>
      <rPr>
        <i/>
        <sz val="14"/>
        <color theme="1"/>
        <rFont val="Arial"/>
        <family val="2"/>
      </rPr>
      <t xml:space="preserve">GSP/HCPC Standards </t>
    </r>
    <r>
      <rPr>
        <sz val="14"/>
        <color theme="1"/>
        <rFont val="Arial"/>
        <family val="2"/>
      </rPr>
      <t xml:space="preserve">are used to support person-centred care </t>
    </r>
  </si>
  <si>
    <t xml:space="preserve">equality and diversity legislation, policies and local ways of working </t>
  </si>
  <si>
    <t xml:space="preserve">the importance of probity, honesty and integrity in all aspects of your professional practice </t>
  </si>
  <si>
    <t xml:space="preserve">the work of your department &amp; its impact on patient care through problem solving in the team </t>
  </si>
  <si>
    <t xml:space="preserve">how to involve patients and the public in HCS and in making choices about their care </t>
  </si>
  <si>
    <t xml:space="preserve">factors impacting on mental health and how to promote mental health and wellbeing </t>
  </si>
  <si>
    <t xml:space="preserve">how to use and teach others to use appropriate language/feedback to share information to patients/families with complex needs, including giving oral/written explanations </t>
  </si>
  <si>
    <t xml:space="preserve">models of critical reflection and self-reflection to enhance the quality of patient care you provide personally and as a team leader </t>
  </si>
  <si>
    <t xml:space="preserve">the underpinning theories and benefits to staff of excellent appraisal processes </t>
  </si>
  <si>
    <t xml:space="preserve">how to lead an appraisal/performance review and support the development of an action plan </t>
  </si>
  <si>
    <t xml:space="preserve">legislation/policies/regulations relating to health and safety at work and your responsibilities </t>
  </si>
  <si>
    <t xml:space="preserve">risk assessment methodologies, including strategies for dissemination of the findings, and approaches to implementing the changes required </t>
  </si>
  <si>
    <t xml:space="preserve">quality management/improvement processes within the regulatory environment </t>
  </si>
  <si>
    <t xml:space="preserve">analysis, interpretation and communication of audit findings to promote quality </t>
  </si>
  <si>
    <t xml:space="preserve">the principles and practice of equipment management, maintenance, repair and safety </t>
  </si>
  <si>
    <t xml:space="preserve">how to draft and update SOPs </t>
  </si>
  <si>
    <t xml:space="preserve">technical skills teaching frameworks; assessment methods &amp; assessment of technical skills </t>
  </si>
  <si>
    <t xml:space="preserve">critical evaluation of the evidence base that underpins your clinical technical practice </t>
  </si>
  <si>
    <t xml:space="preserve">the appropriate support available in difficult situations or when a complaint is made </t>
  </si>
  <si>
    <t xml:space="preserve">the rights of patients with regard to giving informed &amp; meaningful consent when required </t>
  </si>
  <si>
    <t xml:space="preserve">the role and importance of the key factors influencing dignity/rights/privacy/confidentiality of patients/colleagues </t>
  </si>
  <si>
    <t xml:space="preserve">the governance/ethical frameworks applied to clinical audit </t>
  </si>
  <si>
    <t xml:space="preserve">continuous improvement principles for the delivery of high quality outcomes </t>
  </si>
  <si>
    <t xml:space="preserve">the opportunities for research/innovation/implementation of change </t>
  </si>
  <si>
    <t xml:space="preserve">how to contribute to research and grant proposal writing as appropriate </t>
  </si>
  <si>
    <t>advanced concepts of leadership and their application to practice</t>
  </si>
  <si>
    <t>BEFORE</t>
  </si>
  <si>
    <t>DURING</t>
  </si>
  <si>
    <t>AFTER</t>
  </si>
  <si>
    <t xml:space="preserve">Bioanalytical methods </t>
  </si>
  <si>
    <t>Complete work based learning pre-planning form (BAM and PSP1)</t>
  </si>
  <si>
    <t>Provide opportunities to advance Apprentice's understanding of practical processes and techniques as defined by the module handbook / module tutorials</t>
  </si>
  <si>
    <t>Continue to provide practice / shadowing to show examples of scientific writing. Provide shadowing experience of  laboratory techniques / assays in other departments, to prepare for L5 Biomedical Investigative Techniques by WBL module</t>
  </si>
  <si>
    <t>Introduction to Biomedical Science</t>
  </si>
  <si>
    <t>Check study leave day and electronic timetable with Apprentice. Attend Induction events</t>
  </si>
  <si>
    <t xml:space="preserve">Provide practical examples / discussion in the workplace to support assessment. Apprentices are required to show knowledge of the role of pathology in diagnosis, quality and audit, health and safety in the clinical laboratory, the importance of confidentiality, Human Tissue Act, reference ranges, sensitivity and specificity and HCPC Standards. </t>
  </si>
  <si>
    <t>Continuing shadowing / work opportunities to consolidate learning after assessment - will feed into IBMS registration portfolio</t>
  </si>
  <si>
    <t>Human: Genes, Anatomy and Physiology</t>
  </si>
  <si>
    <t>Teaching and learning supported by SHU Academic team - ensure Apprentice has required study leave and day to attend campus</t>
  </si>
  <si>
    <t>Use the first Apprenticeship Progress Review (APR)  post completion to discuss development of the KSBs and also academic  performance and confidence evidenced through this module. Follow up  to agree experience / shadowing opportunities to support the modules for the next academic year. Allow study time for Apprentice to consolidate learning and complete assessment</t>
  </si>
  <si>
    <t>Cellular biology, Biochemistry &amp; Microbiology</t>
  </si>
  <si>
    <t>Professional and scientific Practice 1 (WBL)</t>
  </si>
  <si>
    <t>Support the Skills scan accuracy and the Apprentice's attempt at the Starting Point Exercise
Become familiar with the KSBs outlined in the Healthcare Science Practitioner (Integrated Degree) Standard. Support apprentice to complete starting point exercise. Complete work based learning pre-planning form (BAM and PSP1)</t>
  </si>
  <si>
    <t xml:space="preserve">Complete the APR allowing sufficient preparation, discuss areas of strength and concern. Where does the apprentice require support through guidance or exposure to different areas of work? Support for Apprentice by providing opportunities / shadowing to develop professional communication skills (oral, written, professional verbal and non-verbal); work with spreadsheets, file management; develop evidence of application of knowledge learnt in 'Introduction to BMS" - which will be developed in IBMS portfolio; develop  basic lab skills (to include pipetting, measuring weighing, dilutions, accuracy &amp; precision, microscopy); have an understanding of sample processing; evidence of working within H&amp;S frameworks; using SOPS; application of mathematics in practical contexts. Have regular reviews of the Apprentice's portfolio, in conjunction with Apprentice 3 way reviews.
*wherever possible use competency training documents to evidence, UKAS or other accreditation </t>
  </si>
  <si>
    <t>Review the progress of KSB's to reflect on skills scan completed at start of the year.  Use the first Apprenticeship Progress Review (APR)  post completion to discuss development of the KSBs and also academic  performance and confidence evidenced through this. Discussion of opportunities for mini-project in PSP2</t>
  </si>
  <si>
    <t xml:space="preserve">Pathological basis of disease </t>
  </si>
  <si>
    <t>Discuss opportunities for training activities, attending seminars / training talks etc.</t>
  </si>
  <si>
    <t xml:space="preserve">Support learning outcomes for the module: Knowledge and understanding of the pathobiology of diseases together with targeted therapeutics and related pharmacology using a systems biology approach. Discuss examples of clinical tests and how they relate to the pathological mechanism of disease in order to support assessment. Give examples of in house  training methods utilised in Clinical Laboratories, Apprentices will have to deliver an exemplar training talk. </t>
  </si>
  <si>
    <t>Support PSP2 activities</t>
  </si>
  <si>
    <t>Immunology &amp; Microbiology</t>
  </si>
  <si>
    <t>Teaching and learning supported by SHU Academic team - ensure Apprentice has required study leave and day to attend campus. Discuss topics learnt with the Apprentice</t>
  </si>
  <si>
    <t>Use the first Apprenticeship Progress Review (APR)  post completion to discuss development of the KSBs and also academic  performance and confidence evidenced through this module. Support PSP2 activities</t>
  </si>
  <si>
    <t>Genes to Proteins: Biochemistry in Action</t>
  </si>
  <si>
    <t> </t>
  </si>
  <si>
    <t>Biomedical Investigative Techniques by WBL</t>
  </si>
  <si>
    <t>Discuss module requirements with Apprentice - plan for shadowing work to support practical technique experience for portfolio development</t>
  </si>
  <si>
    <t>Support shadowing - Visit various labs to visualise and learn about a range of diagnostic test/ diagnostic approaches. Learn underpinning information about instrumentation, techniques, alternatives, justify use</t>
  </si>
  <si>
    <t>Professional and Scientific Practice 2 (WBL)</t>
  </si>
  <si>
    <t>Work with the Apprentice to review their updated Skill Scan and overall progress since the start of the Apprenticeship and looking ahead to the End Point Assessment
Discuss mini project opportunities</t>
  </si>
  <si>
    <t>Continue to complete the Apprentice 3- way Review allowing sufficient preparation, discuss areas of strength and concern. Where does the apprentice require support through guidance or exposure to different areas of work? Plan and undertake mini-project. Have regular reviews of the Apprentice's portfolio, in conjunction with Apprentice 3 way reviews. Register for IBMS portfolio - plan timetable of training for IBMS portfolio, identify evidence from PSP which could contribute to the IBMS registration portfolio.</t>
  </si>
  <si>
    <t>Update the Apprentices Action Plans to respond to gap analysis and provide targets for the final stage of study, including the identification of key projects required in the final stages with an eye on the End Point Assesment.
Support scoping activities for final year Research Project. Discuss training timetable for IBMS registration Portfolio</t>
  </si>
  <si>
    <t>Level 6</t>
  </si>
  <si>
    <t>Blood Sciences</t>
  </si>
  <si>
    <t>Check study leave day and electronic timetable with Apprentice. Apprentice will require more study time in semester 1.</t>
  </si>
  <si>
    <t>Support completion of IBMS portfolio training &amp; research project</t>
  </si>
  <si>
    <t>Cellular Pathology and Infection</t>
  </si>
  <si>
    <t>Research Project</t>
  </si>
  <si>
    <t>Support pre-project completion of risk assessments etc</t>
  </si>
  <si>
    <t>Support research project - data collection, analysis, Write up of report supported by SHU academic staff.</t>
  </si>
  <si>
    <r>
      <rPr>
        <sz val="14"/>
        <color rgb="FFFFFFFF"/>
        <rFont val="Calibri"/>
        <family val="2"/>
      </rPr>
      <t xml:space="preserve">Professional and Scientific Practice 3 (WBL)
</t>
    </r>
    <r>
      <rPr>
        <sz val="11"/>
        <color rgb="FFFFFFFF"/>
        <rFont val="Calibri"/>
        <family val="2"/>
      </rPr>
      <t>(note. OTJT excludes the specific EPA Assessment activities)</t>
    </r>
  </si>
  <si>
    <t>Carry out a gap analysis of PSP3 e-portfolio against Apprenticeship KSBs and IBMS standards. Plan training for completion of IBMS portfolio</t>
  </si>
  <si>
    <t>Support completion of IBMS pre-registration and PSP3 e-portfolio, identify suitable evidence from IBMS portfolio for reflection in PSP3 e-portfolio. Identify key evidence from PSP e-portfolios for EPA</t>
  </si>
  <si>
    <t>Key for Integrated Apprenticeships:</t>
  </si>
  <si>
    <t>EPA Module is Shaded Red</t>
  </si>
  <si>
    <t>Apprenticeship Standard:</t>
  </si>
  <si>
    <t>Data:</t>
  </si>
  <si>
    <t>Total Off The Job Training at full delivery:</t>
  </si>
  <si>
    <t xml:space="preserve">Recognised Prior Learning (RPL) </t>
  </si>
  <si>
    <t>Revised OTJT total after RPL deduction:</t>
  </si>
  <si>
    <t>Work Based Project / Applied Learning in workplace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</si>
  <si>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</si>
  <si>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</si>
  <si>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</si>
  <si>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</si>
  <si>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</si>
  <si>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</si>
  <si>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</si>
  <si>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LEVEL 5</t>
  </si>
  <si>
    <t>LEVEL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</si>
</sst>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1"/>
      <color rgb="FFFFFFFF"/>
      <name val="Calibri"/>
      <family val="2"/>
      <scheme val="minor"/>
    </font>
    <font>
      <b/>
      <i/>
      <sz val="11"/>
      <color rgb="FFFFFFFF"/>
      <name val="Calibri"/>
      <family val="2"/>
      <scheme val="minor"/>
    </font>
    <font>
      <sz val="14"/>
      <color theme="1"/>
      <name val="Arial"/>
      <family val="2"/>
    </font>
    <font>
      <i/>
      <sz val="14"/>
      <color theme="1"/>
      <name val="Arial"/>
      <family val="2"/>
    </font>
    <font>
      <u/>
      <sz val="11"/>
      <color theme="10"/>
      <name val="Calibri"/>
      <family val="2"/>
      <scheme val="minor"/>
    </font>
    <font>
      <u/>
      <sz val="14"/>
      <color theme="10"/>
      <name val="Calibri"/>
      <family val="2"/>
      <scheme val="minor"/>
    </font>
    <font>
      <sz val="14"/>
      <color rgb="FFFF0000"/>
      <name val="Calibri"/>
      <family val="2"/>
      <scheme val="minor"/>
    </font>
    <font>
      <sz val="11"/>
      <color rgb="FF000000"/>
      <name val="Calibri"/>
      <family val="2"/>
      <scheme val="minor"/>
    </font>
    <font>
      <b/>
      <sz val="16"/>
      <color rgb="FF000000"/>
      <name val="Calibri"/>
      <family val="2"/>
      <scheme val="minor"/>
    </font>
    <font>
      <sz val="12"/>
      <color rgb="FF000000"/>
      <name val="Calibri"/>
      <family val="2"/>
    </font>
    <font>
      <b/>
      <sz val="11"/>
      <color rgb="FF000000"/>
      <name val="Calibri"/>
      <family val="2"/>
      <scheme val="minor"/>
    </font>
    <font>
      <b/>
      <sz val="14"/>
      <color rgb="FF000000"/>
      <name val="Calibri"/>
      <family val="2"/>
    </font>
    <font>
      <sz val="14"/>
      <color rgb="FF000000"/>
      <name val="Calibri"/>
      <family val="2"/>
    </font>
    <font>
      <sz val="12"/>
      <color rgb="FF000000"/>
      <name val="Calibri"/>
      <family val="2"/>
      <scheme val="minor"/>
    </font>
    <font>
      <sz val="11"/>
      <color rgb="FFFFFFFF"/>
      <name val="Calibri"/>
      <family val="2"/>
    </font>
    <font>
      <sz val="12"/>
      <color rgb="FFBFBFBF"/>
      <name val="Calibri"/>
      <family val="2"/>
      <scheme val="minor"/>
    </font>
    <font>
      <sz val="11"/>
      <color rgb="FFBFBFBF"/>
      <name val="Calibri"/>
      <family val="2"/>
      <scheme val="minor"/>
    </font>
    <font>
      <sz val="12"/>
      <color rgb="FFFFFFFF"/>
      <name val="Calibri"/>
      <family val="2"/>
      <scheme val="minor"/>
    </font>
  </fonts>
  <fills count="2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008000"/>
        <bgColor indexed="64"/>
      </patternFill>
    </fill>
    <fill>
      <patternFill patternType="solid">
        <fgColor rgb="FFFFFFFF"/>
        <bgColor indexed="64"/>
      </patternFill>
    </fill>
    <fill>
      <patternFill patternType="solid">
        <fgColor rgb="FFFFFFFF"/>
        <bgColor rgb="FF000000"/>
      </patternFill>
    </fill>
    <fill>
      <patternFill patternType="solid">
        <fgColor rgb="FF404040"/>
        <bgColor rgb="FF000000"/>
      </patternFill>
    </fill>
    <fill>
      <patternFill patternType="solid">
        <fgColor rgb="FF92D050"/>
        <bgColor rgb="FF000000"/>
      </patternFill>
    </fill>
    <fill>
      <patternFill patternType="solid">
        <fgColor rgb="FF00B050"/>
        <bgColor rgb="FF000000"/>
      </patternFill>
    </fill>
    <fill>
      <patternFill patternType="solid">
        <fgColor rgb="FFFFC000"/>
        <bgColor rgb="FF000000"/>
      </patternFill>
    </fill>
    <fill>
      <patternFill patternType="solid">
        <fgColor rgb="FFE7E6E6"/>
        <bgColor indexed="64"/>
      </patternFill>
    </fill>
    <fill>
      <patternFill patternType="solid">
        <fgColor rgb="FFA6A6A6"/>
        <bgColor indexed="64"/>
      </patternFill>
    </fill>
    <fill>
      <patternFill patternType="solid">
        <fgColor rgb="FF0D0D0D"/>
        <bgColor indexed="64"/>
      </patternFill>
    </fill>
  </fills>
  <borders count="5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thin">
        <color rgb="FF000000"/>
      </right>
      <top style="thin">
        <color theme="0" tint="-0.499984740745262"/>
      </top>
      <bottom style="thin">
        <color rgb="FF000000"/>
      </bottom>
      <diagonal/>
    </border>
    <border>
      <left style="thin">
        <color rgb="FF000000"/>
      </left>
      <right style="thin">
        <color rgb="FF000000"/>
      </right>
      <top style="thin">
        <color theme="0" tint="-0.499984740745262"/>
      </top>
      <bottom style="thin">
        <color rgb="FF000000"/>
      </bottom>
      <diagonal/>
    </border>
    <border>
      <left style="thin">
        <color rgb="FF000000"/>
      </left>
      <right style="thin">
        <color indexed="64"/>
      </right>
      <top style="thin">
        <color theme="0" tint="-0.499984740745262"/>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theme="0" tint="-0.499984740745262"/>
      </bottom>
      <diagonal/>
    </border>
    <border>
      <left style="thin">
        <color rgb="FF000000"/>
      </left>
      <right style="thin">
        <color rgb="FF000000"/>
      </right>
      <top style="thin">
        <color rgb="FF000000"/>
      </top>
      <bottom style="thin">
        <color theme="0" tint="-0.499984740745262"/>
      </bottom>
      <diagonal/>
    </border>
    <border>
      <left style="thin">
        <color rgb="FF000000"/>
      </left>
      <right style="thin">
        <color indexed="64"/>
      </right>
      <top style="thin">
        <color rgb="FF000000"/>
      </top>
      <bottom style="thin">
        <color theme="0" tint="-0.499984740745262"/>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right/>
      <top style="dashed">
        <color indexed="64"/>
      </top>
      <bottom style="dashed">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dashed">
        <color indexed="64"/>
      </bottom>
      <diagonal/>
    </border>
    <border>
      <left/>
      <right style="thin">
        <color rgb="FF000000"/>
      </right>
      <top/>
      <bottom style="dashed">
        <color indexed="64"/>
      </bottom>
      <diagonal/>
    </border>
    <border>
      <left style="thin">
        <color rgb="FF000000"/>
      </left>
      <right/>
      <top style="dashed">
        <color indexed="64"/>
      </top>
      <bottom style="dashed">
        <color indexed="64"/>
      </bottom>
      <diagonal/>
    </border>
    <border>
      <left/>
      <right style="thin">
        <color rgb="FF000000"/>
      </right>
      <top style="dashed">
        <color indexed="64"/>
      </top>
      <bottom style="dashed">
        <color indexed="64"/>
      </bottom>
      <diagonal/>
    </border>
    <border>
      <left style="thin">
        <color rgb="FF000000"/>
      </left>
      <right/>
      <top style="dashed">
        <color indexed="64"/>
      </top>
      <bottom style="thin">
        <color rgb="FF000000"/>
      </bottom>
      <diagonal/>
    </border>
    <border>
      <left/>
      <right/>
      <top style="dashed">
        <color indexed="64"/>
      </top>
      <bottom style="thin">
        <color rgb="FF000000"/>
      </bottom>
      <diagonal/>
    </border>
    <border>
      <left/>
      <right style="thin">
        <color rgb="FF000000"/>
      </right>
      <top style="dashed">
        <color indexed="64"/>
      </top>
      <bottom style="thin">
        <color rgb="FF000000"/>
      </bottom>
      <diagonal/>
    </border>
  </borders>
  <cellStyleXfs count="2">
    <xf numFmtId="0" fontId="0" fillId="0" borderId="0"/>
    <xf numFmtId="0" fontId="22" fillId="0" borderId="0" applyNumberFormat="0" applyFill="0" applyBorder="0" applyAlignment="0" applyProtection="0"/>
  </cellStyleXfs>
  <cellXfs count="163">
    <xf numFmtId="0" fontId="0" fillId="0" borderId="0" xfId="0"/>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9" xfId="0" applyFill="1" applyBorder="1"/>
    <xf numFmtId="0" fontId="0" fillId="8" borderId="10" xfId="0" applyFill="1" applyBorder="1"/>
    <xf numFmtId="0" fontId="5" fillId="8" borderId="7" xfId="0" applyFont="1" applyFill="1" applyBorder="1"/>
    <xf numFmtId="0" fontId="5" fillId="8" borderId="8" xfId="0" applyFont="1" applyFill="1" applyBorder="1"/>
    <xf numFmtId="0" fontId="0" fillId="8" borderId="12"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14" xfId="0" applyFill="1" applyBorder="1"/>
    <xf numFmtId="0" fontId="6" fillId="8" borderId="16" xfId="0" applyFont="1" applyFill="1" applyBorder="1" applyAlignment="1">
      <alignment horizontal="center" vertical="center"/>
    </xf>
    <xf numFmtId="0" fontId="0" fillId="2" borderId="12" xfId="0" applyFill="1" applyBorder="1" applyAlignment="1">
      <alignment horizontal="center" vertical="center" wrapText="1"/>
    </xf>
    <xf numFmtId="0" fontId="0" fillId="8" borderId="11" xfId="0" applyFill="1" applyBorder="1" applyAlignment="1">
      <alignment vertical="center" wrapText="1"/>
    </xf>
    <xf numFmtId="0" fontId="0" fillId="8" borderId="15" xfId="0" applyFill="1" applyBorder="1" applyAlignment="1">
      <alignment vertical="center" wrapText="1"/>
    </xf>
    <xf numFmtId="0" fontId="8" fillId="9" borderId="15" xfId="0" applyFont="1" applyFill="1" applyBorder="1" applyAlignment="1">
      <alignment horizontal="center" vertical="center" wrapText="1"/>
    </xf>
    <xf numFmtId="0" fontId="0" fillId="8" borderId="15" xfId="0" applyFill="1" applyBorder="1" applyAlignment="1">
      <alignment horizontal="center" vertical="center" wrapText="1"/>
    </xf>
    <xf numFmtId="0" fontId="7" fillId="10" borderId="13" xfId="0" applyFont="1" applyFill="1" applyBorder="1" applyAlignment="1">
      <alignment vertical="center" wrapText="1"/>
    </xf>
    <xf numFmtId="0" fontId="5" fillId="8" borderId="18" xfId="0" applyFont="1" applyFill="1" applyBorder="1"/>
    <xf numFmtId="0" fontId="2" fillId="2" borderId="17" xfId="0" applyFont="1" applyFill="1" applyBorder="1" applyAlignment="1">
      <alignment horizontal="center" textRotation="90" wrapText="1"/>
    </xf>
    <xf numFmtId="0" fontId="3" fillId="5" borderId="0" xfId="0" applyFont="1" applyFill="1" applyAlignment="1">
      <alignment horizontal="left"/>
    </xf>
    <xf numFmtId="0" fontId="6" fillId="8" borderId="16" xfId="0" applyFont="1" applyFill="1" applyBorder="1" applyAlignment="1">
      <alignment horizontal="center" vertical="center" wrapText="1"/>
    </xf>
    <xf numFmtId="0" fontId="11" fillId="2" borderId="17" xfId="0" applyFont="1" applyFill="1" applyBorder="1" applyAlignment="1">
      <alignment horizontal="center" textRotation="90" wrapText="1"/>
    </xf>
    <xf numFmtId="0" fontId="12" fillId="8" borderId="16" xfId="0" applyFont="1" applyFill="1" applyBorder="1" applyAlignment="1">
      <alignment horizontal="center" vertical="center" wrapText="1"/>
    </xf>
    <xf numFmtId="0" fontId="2" fillId="11" borderId="17" xfId="0" applyFont="1" applyFill="1" applyBorder="1" applyAlignment="1">
      <alignment horizontal="center" textRotation="90" wrapText="1"/>
    </xf>
    <xf numFmtId="0" fontId="2" fillId="5" borderId="0" xfId="0" applyFont="1" applyFill="1" applyAlignment="1">
      <alignment horizontal="right"/>
    </xf>
    <xf numFmtId="0" fontId="2" fillId="5" borderId="0" xfId="0" applyFont="1" applyFill="1" applyAlignment="1">
      <alignment horizontal="left" indent="1"/>
    </xf>
    <xf numFmtId="0" fontId="12" fillId="8" borderId="2" xfId="0" applyFont="1" applyFill="1" applyBorder="1" applyAlignment="1">
      <alignment horizontal="center" vertical="center" wrapText="1"/>
    </xf>
    <xf numFmtId="0" fontId="0" fillId="8" borderId="20" xfId="0" applyFill="1" applyBorder="1" applyAlignment="1">
      <alignment vertical="center"/>
    </xf>
    <xf numFmtId="0" fontId="5" fillId="8" borderId="21" xfId="0" applyFont="1" applyFill="1" applyBorder="1"/>
    <xf numFmtId="0" fontId="14" fillId="8" borderId="22" xfId="0" applyFont="1" applyFill="1" applyBorder="1" applyAlignment="1">
      <alignment horizontal="center" vertical="center" wrapText="1"/>
    </xf>
    <xf numFmtId="0" fontId="14" fillId="8" borderId="5" xfId="0" applyFont="1" applyFill="1" applyBorder="1" applyAlignment="1">
      <alignment horizontal="center" vertical="center"/>
    </xf>
    <xf numFmtId="0" fontId="5" fillId="13" borderId="21" xfId="0" applyFont="1" applyFill="1" applyBorder="1"/>
    <xf numFmtId="0" fontId="5" fillId="13" borderId="18" xfId="0" applyFont="1" applyFill="1" applyBorder="1"/>
    <xf numFmtId="0" fontId="14" fillId="8" borderId="5" xfId="0" applyFont="1" applyFill="1" applyBorder="1" applyAlignment="1">
      <alignment horizontal="center" vertical="center" wrapText="1"/>
    </xf>
    <xf numFmtId="0" fontId="14" fillId="8" borderId="1" xfId="0" applyFont="1" applyFill="1" applyBorder="1" applyAlignment="1">
      <alignment horizontal="center" vertical="center"/>
    </xf>
    <xf numFmtId="0" fontId="15" fillId="9" borderId="15" xfId="0" applyFont="1" applyFill="1" applyBorder="1" applyAlignment="1">
      <alignment horizontal="center" vertical="center" wrapText="1"/>
    </xf>
    <xf numFmtId="0" fontId="0" fillId="5" borderId="0" xfId="0" applyFill="1" applyAlignment="1">
      <alignment horizontal="left"/>
    </xf>
    <xf numFmtId="0" fontId="0" fillId="13" borderId="0" xfId="0" applyFill="1"/>
    <xf numFmtId="0" fontId="0" fillId="14" borderId="0" xfId="0" applyFill="1"/>
    <xf numFmtId="0" fontId="17" fillId="14" borderId="0" xfId="0" applyFont="1" applyFill="1" applyAlignment="1">
      <alignment horizontal="center" vertical="center" wrapText="1"/>
    </xf>
    <xf numFmtId="0" fontId="0" fillId="0" borderId="0" xfId="0" applyAlignment="1">
      <alignment vertical="center"/>
    </xf>
    <xf numFmtId="0" fontId="0" fillId="0" borderId="24" xfId="0" applyBorder="1" applyAlignment="1">
      <alignment horizontal="center" vertical="center" wrapText="1"/>
    </xf>
    <xf numFmtId="0" fontId="0" fillId="15" borderId="27" xfId="0" applyFill="1" applyBorder="1" applyAlignment="1">
      <alignment horizontal="center" vertical="center" wrapText="1"/>
    </xf>
    <xf numFmtId="0" fontId="0" fillId="0" borderId="24" xfId="0" applyBorder="1" applyAlignment="1">
      <alignment horizontal="left" vertical="center" wrapText="1" indent="1"/>
    </xf>
    <xf numFmtId="0" fontId="0" fillId="0" borderId="25" xfId="0" applyBorder="1" applyAlignment="1">
      <alignment horizontal="left" vertical="center" wrapText="1" indent="1"/>
    </xf>
    <xf numFmtId="0" fontId="0" fillId="15" borderId="26" xfId="0" applyFill="1" applyBorder="1" applyAlignment="1">
      <alignment horizontal="left" vertical="center" wrapText="1" indent="1"/>
    </xf>
    <xf numFmtId="0" fontId="0" fillId="15" borderId="27" xfId="0" applyFill="1" applyBorder="1" applyAlignment="1">
      <alignment horizontal="left" vertical="center" wrapText="1" indent="1"/>
    </xf>
    <xf numFmtId="0" fontId="0" fillId="15" borderId="28" xfId="0" applyFill="1" applyBorder="1" applyAlignment="1">
      <alignment horizontal="left" vertical="center" wrapText="1" indent="1"/>
    </xf>
    <xf numFmtId="0" fontId="14" fillId="9" borderId="23" xfId="0" applyFont="1" applyFill="1" applyBorder="1" applyAlignment="1">
      <alignment horizontal="left" vertical="center" wrapText="1" indent="1"/>
    </xf>
    <xf numFmtId="0" fontId="18" fillId="16" borderId="29" xfId="0" applyFont="1" applyFill="1" applyBorder="1" applyAlignment="1">
      <alignment horizontal="center" vertical="center" wrapText="1"/>
    </xf>
    <xf numFmtId="0" fontId="18" fillId="16" borderId="30" xfId="0" applyFont="1" applyFill="1" applyBorder="1" applyAlignment="1">
      <alignment horizontal="center" vertical="center" wrapText="1"/>
    </xf>
    <xf numFmtId="0" fontId="18" fillId="16" borderId="31" xfId="0" applyFont="1" applyFill="1" applyBorder="1" applyAlignment="1">
      <alignment horizontal="center" vertical="center" wrapText="1"/>
    </xf>
    <xf numFmtId="0" fontId="3" fillId="5" borderId="17" xfId="0" applyFont="1" applyFill="1" applyBorder="1" applyAlignment="1">
      <alignment horizontal="right"/>
    </xf>
    <xf numFmtId="0" fontId="3" fillId="5" borderId="17" xfId="0" applyFont="1" applyFill="1" applyBorder="1" applyAlignment="1">
      <alignment horizontal="right" vertical="center"/>
    </xf>
    <xf numFmtId="0" fontId="9" fillId="17" borderId="32" xfId="0" applyFont="1" applyFill="1" applyBorder="1" applyAlignment="1">
      <alignment textRotation="90" wrapText="1"/>
    </xf>
    <xf numFmtId="0" fontId="0" fillId="0" borderId="17" xfId="0" applyBorder="1" applyAlignment="1">
      <alignment horizontal="center" vertical="center" textRotation="90" wrapText="1"/>
    </xf>
    <xf numFmtId="0" fontId="0" fillId="0" borderId="17" xfId="0" applyBorder="1" applyAlignment="1">
      <alignment horizontal="center" vertical="center" wrapText="1"/>
    </xf>
    <xf numFmtId="0" fontId="9" fillId="17" borderId="22" xfId="0" applyFont="1" applyFill="1" applyBorder="1" applyAlignment="1">
      <alignment textRotation="90" wrapText="1"/>
    </xf>
    <xf numFmtId="0" fontId="0" fillId="4" borderId="17" xfId="0" applyFill="1" applyBorder="1" applyAlignment="1">
      <alignment horizontal="center" vertical="center" textRotation="90" wrapText="1"/>
    </xf>
    <xf numFmtId="0" fontId="9" fillId="0" borderId="22" xfId="0" applyFont="1" applyBorder="1" applyAlignment="1">
      <alignment textRotation="90" wrapText="1"/>
    </xf>
    <xf numFmtId="0" fontId="0" fillId="6" borderId="17" xfId="0" applyFill="1" applyBorder="1" applyAlignment="1">
      <alignment horizontal="center" vertical="center" textRotation="90" wrapText="1"/>
    </xf>
    <xf numFmtId="0" fontId="0" fillId="6" borderId="17" xfId="0" applyFill="1" applyBorder="1" applyAlignment="1">
      <alignment horizontal="center" vertical="center" wrapText="1"/>
    </xf>
    <xf numFmtId="0" fontId="0" fillId="4" borderId="17"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17" xfId="0" applyFill="1" applyBorder="1" applyAlignment="1">
      <alignment horizontal="center" vertical="center" textRotation="90" wrapText="1"/>
    </xf>
    <xf numFmtId="0" fontId="9" fillId="17" borderId="22" xfId="0" applyFont="1" applyFill="1" applyBorder="1" applyAlignment="1">
      <alignment horizontal="center" textRotation="90" wrapText="1"/>
    </xf>
    <xf numFmtId="0" fontId="9" fillId="0" borderId="33" xfId="0" applyFont="1" applyBorder="1" applyAlignment="1">
      <alignment horizontal="center" textRotation="90" wrapText="1"/>
    </xf>
    <xf numFmtId="0" fontId="24" fillId="12" borderId="0" xfId="0" applyFont="1" applyFill="1" applyAlignment="1">
      <alignment horizontal="right"/>
    </xf>
    <xf numFmtId="0" fontId="8" fillId="9" borderId="11" xfId="0" applyFont="1" applyFill="1" applyBorder="1" applyAlignment="1">
      <alignment horizontal="left" vertical="center" wrapText="1" indent="1"/>
    </xf>
    <xf numFmtId="0" fontId="0" fillId="8" borderId="11" xfId="0" applyFill="1" applyBorder="1" applyAlignment="1">
      <alignment horizontal="left" vertical="center" wrapText="1" indent="1"/>
    </xf>
    <xf numFmtId="0" fontId="3" fillId="18" borderId="0" xfId="0" applyFont="1" applyFill="1"/>
    <xf numFmtId="0" fontId="1" fillId="18" borderId="0" xfId="0" applyFont="1" applyFill="1"/>
    <xf numFmtId="0" fontId="2" fillId="18" borderId="0" xfId="0" applyFont="1" applyFill="1" applyAlignment="1">
      <alignment horizontal="left"/>
    </xf>
    <xf numFmtId="0" fontId="2" fillId="18" borderId="0" xfId="0" applyFont="1" applyFill="1"/>
    <xf numFmtId="0" fontId="0" fillId="18" borderId="0" xfId="0" applyFill="1"/>
    <xf numFmtId="0" fontId="5" fillId="18" borderId="0" xfId="0" applyFont="1" applyFill="1"/>
    <xf numFmtId="1" fontId="16" fillId="2" borderId="17" xfId="0" applyNumberFormat="1" applyFont="1" applyFill="1" applyBorder="1" applyAlignment="1">
      <alignment horizontal="center" vertical="center"/>
    </xf>
    <xf numFmtId="1" fontId="0" fillId="2" borderId="12" xfId="0" applyNumberFormat="1" applyFill="1" applyBorder="1" applyAlignment="1">
      <alignment horizontal="center" vertical="center"/>
    </xf>
    <xf numFmtId="1" fontId="0" fillId="8" borderId="12" xfId="0" applyNumberFormat="1" applyFill="1" applyBorder="1" applyAlignment="1">
      <alignment vertical="center"/>
    </xf>
    <xf numFmtId="1" fontId="0" fillId="2" borderId="12" xfId="0" applyNumberFormat="1" applyFill="1" applyBorder="1" applyAlignment="1">
      <alignment horizontal="center" vertical="center" wrapText="1"/>
    </xf>
    <xf numFmtId="1" fontId="0" fillId="2" borderId="20" xfId="0" applyNumberFormat="1" applyFill="1" applyBorder="1" applyAlignment="1">
      <alignment horizontal="center" vertical="center" wrapText="1"/>
    </xf>
    <xf numFmtId="1" fontId="0" fillId="8" borderId="20" xfId="0" applyNumberFormat="1" applyFill="1" applyBorder="1" applyAlignment="1">
      <alignment vertical="center"/>
    </xf>
    <xf numFmtId="1" fontId="0" fillId="5" borderId="0" xfId="0" applyNumberFormat="1" applyFill="1" applyAlignment="1">
      <alignment horizontal="right" vertical="center"/>
    </xf>
    <xf numFmtId="1" fontId="0" fillId="5" borderId="0" xfId="0" applyNumberFormat="1" applyFill="1" applyAlignment="1">
      <alignment horizontal="left"/>
    </xf>
    <xf numFmtId="1" fontId="0" fillId="5" borderId="0" xfId="0" applyNumberFormat="1" applyFill="1" applyAlignment="1">
      <alignment horizontal="left" vertical="center" wrapText="1"/>
    </xf>
    <xf numFmtId="0" fontId="7" fillId="8" borderId="4" xfId="0" applyFont="1" applyFill="1" applyBorder="1" applyAlignment="1">
      <alignment horizontal="center" vertical="center" textRotation="90"/>
    </xf>
    <xf numFmtId="0" fontId="10" fillId="11" borderId="34" xfId="0" applyFont="1" applyFill="1" applyBorder="1" applyAlignment="1">
      <alignment vertical="center" wrapText="1"/>
    </xf>
    <xf numFmtId="0" fontId="10" fillId="11" borderId="35" xfId="0" applyFont="1" applyFill="1" applyBorder="1" applyAlignment="1">
      <alignment vertical="center" wrapText="1"/>
    </xf>
    <xf numFmtId="0" fontId="10" fillId="11" borderId="36" xfId="0" applyFont="1" applyFill="1" applyBorder="1" applyAlignment="1">
      <alignment vertical="top" wrapText="1"/>
    </xf>
    <xf numFmtId="0" fontId="10" fillId="11" borderId="37" xfId="0" applyFont="1" applyFill="1" applyBorder="1" applyAlignment="1">
      <alignment vertical="center" wrapText="1"/>
    </xf>
    <xf numFmtId="0" fontId="10" fillId="11" borderId="38" xfId="0" applyFont="1" applyFill="1" applyBorder="1" applyAlignment="1">
      <alignment vertical="center" wrapText="1"/>
    </xf>
    <xf numFmtId="0" fontId="10" fillId="11" borderId="39" xfId="0" applyFont="1" applyFill="1" applyBorder="1" applyAlignment="1">
      <alignment vertical="top" wrapText="1"/>
    </xf>
    <xf numFmtId="0" fontId="10" fillId="11" borderId="39" xfId="0" applyFont="1" applyFill="1" applyBorder="1" applyAlignment="1">
      <alignment vertical="center" wrapText="1"/>
    </xf>
    <xf numFmtId="0" fontId="10" fillId="11" borderId="40" xfId="0" applyFont="1" applyFill="1" applyBorder="1" applyAlignment="1">
      <alignment vertical="center" wrapText="1"/>
    </xf>
    <xf numFmtId="0" fontId="10" fillId="11" borderId="41" xfId="0" applyFont="1" applyFill="1" applyBorder="1" applyAlignment="1">
      <alignment vertical="center" wrapText="1"/>
    </xf>
    <xf numFmtId="0" fontId="10" fillId="11" borderId="42" xfId="0" applyFont="1" applyFill="1" applyBorder="1" applyAlignment="1">
      <alignment vertical="top" wrapText="1"/>
    </xf>
    <xf numFmtId="0" fontId="10" fillId="11" borderId="34" xfId="0" applyFont="1" applyFill="1" applyBorder="1" applyAlignment="1">
      <alignment vertical="top" wrapText="1"/>
    </xf>
    <xf numFmtId="0" fontId="10" fillId="11" borderId="35" xfId="0" applyFont="1" applyFill="1" applyBorder="1" applyAlignment="1">
      <alignment vertical="top" wrapText="1"/>
    </xf>
    <xf numFmtId="0" fontId="10" fillId="11" borderId="43" xfId="0" applyFont="1" applyFill="1" applyBorder="1" applyAlignment="1">
      <alignment vertical="center" wrapText="1"/>
    </xf>
    <xf numFmtId="0" fontId="10" fillId="11" borderId="44" xfId="0" applyFont="1" applyFill="1" applyBorder="1" applyAlignment="1">
      <alignment vertical="center" wrapText="1"/>
    </xf>
    <xf numFmtId="0" fontId="10" fillId="11" borderId="45" xfId="0" applyFont="1" applyFill="1" applyBorder="1" applyAlignment="1">
      <alignment vertical="center" wrapText="1"/>
    </xf>
    <xf numFmtId="0" fontId="10" fillId="11" borderId="46" xfId="0" applyFont="1" applyFill="1" applyBorder="1" applyAlignment="1">
      <alignment vertical="center" wrapText="1"/>
    </xf>
    <xf numFmtId="0" fontId="25" fillId="18" borderId="0" xfId="0" applyFont="1" applyFill="1"/>
    <xf numFmtId="0" fontId="26" fillId="18" borderId="0" xfId="0" applyFont="1" applyFill="1" applyAlignment="1">
      <alignment vertical="top"/>
    </xf>
    <xf numFmtId="0" fontId="25" fillId="18" borderId="0" xfId="0" applyFont="1" applyFill="1" applyAlignment="1">
      <alignment vertical="center"/>
    </xf>
    <xf numFmtId="0" fontId="10" fillId="19" borderId="0" xfId="0" applyFont="1" applyFill="1"/>
    <xf numFmtId="0" fontId="13" fillId="20" borderId="4" xfId="0" applyFont="1" applyFill="1" applyBorder="1" applyAlignment="1">
      <alignment textRotation="90"/>
    </xf>
    <xf numFmtId="0" fontId="10" fillId="0" borderId="0" xfId="0" applyFont="1" applyAlignment="1">
      <alignment wrapText="1"/>
    </xf>
    <xf numFmtId="0" fontId="10" fillId="0" borderId="17" xfId="0" applyFont="1" applyBorder="1" applyAlignment="1">
      <alignment textRotation="90" wrapText="1"/>
    </xf>
    <xf numFmtId="0" fontId="10" fillId="0" borderId="19" xfId="0" applyFont="1" applyBorder="1" applyAlignment="1">
      <alignment textRotation="90" wrapText="1"/>
    </xf>
    <xf numFmtId="0" fontId="10" fillId="0" borderId="19" xfId="0" applyFont="1" applyBorder="1" applyAlignment="1">
      <alignment wrapText="1"/>
    </xf>
    <xf numFmtId="0" fontId="10" fillId="21" borderId="19" xfId="0" applyFont="1" applyFill="1" applyBorder="1" applyAlignment="1">
      <alignment wrapText="1"/>
    </xf>
    <xf numFmtId="0" fontId="10" fillId="22" borderId="19" xfId="0" applyFont="1" applyFill="1" applyBorder="1" applyAlignment="1">
      <alignment textRotation="90" wrapText="1"/>
    </xf>
    <xf numFmtId="0" fontId="10" fillId="23" borderId="19" xfId="0" applyFont="1" applyFill="1" applyBorder="1" applyAlignment="1">
      <alignment textRotation="90" wrapText="1"/>
    </xf>
    <xf numFmtId="1" fontId="0" fillId="5" borderId="0" xfId="0" applyNumberFormat="1" applyFill="1"/>
    <xf numFmtId="1" fontId="2" fillId="5" borderId="0" xfId="0" applyNumberFormat="1" applyFont="1" applyFill="1" applyAlignment="1">
      <alignment horizontal="right"/>
    </xf>
    <xf numFmtId="1" fontId="3" fillId="5" borderId="17" xfId="0" applyNumberFormat="1" applyFont="1" applyFill="1" applyBorder="1" applyAlignment="1">
      <alignment horizontal="right"/>
    </xf>
    <xf numFmtId="1" fontId="25" fillId="2" borderId="12" xfId="0" applyNumberFormat="1" applyFont="1" applyFill="1" applyBorder="1" applyAlignment="1">
      <alignment horizontal="center" vertical="center"/>
    </xf>
    <xf numFmtId="0" fontId="25" fillId="2" borderId="12" xfId="0" applyFont="1" applyFill="1" applyBorder="1" applyAlignment="1">
      <alignment horizontal="center" vertical="center" wrapText="1"/>
    </xf>
    <xf numFmtId="164" fontId="25" fillId="2" borderId="12" xfId="0" applyNumberFormat="1" applyFont="1" applyFill="1" applyBorder="1" applyAlignment="1">
      <alignment horizontal="center" vertical="center" wrapText="1"/>
    </xf>
    <xf numFmtId="1" fontId="25" fillId="2" borderId="20" xfId="0" applyNumberFormat="1" applyFont="1" applyFill="1" applyBorder="1" applyAlignment="1">
      <alignment horizontal="center" vertical="center" wrapText="1"/>
    </xf>
    <xf numFmtId="1" fontId="25" fillId="25" borderId="0" xfId="0" applyNumberFormat="1" applyFont="1" applyFill="1"/>
    <xf numFmtId="0" fontId="1" fillId="15" borderId="26" xfId="0" applyFont="1" applyFill="1" applyBorder="1" applyAlignment="1">
      <alignment horizontal="left" vertical="center" wrapText="1" indent="1"/>
    </xf>
    <xf numFmtId="0" fontId="33" fillId="16" borderId="11" xfId="0" applyFont="1" applyFill="1" applyBorder="1" applyAlignment="1">
      <alignment horizontal="left" vertical="center" wrapText="1" indent="1"/>
    </xf>
    <xf numFmtId="0" fontId="33" fillId="16" borderId="15" xfId="0" applyFont="1" applyFill="1" applyBorder="1" applyAlignment="1">
      <alignment horizontal="center" vertical="center" wrapText="1"/>
    </xf>
    <xf numFmtId="1" fontId="34" fillId="16" borderId="12" xfId="0" applyNumberFormat="1" applyFont="1" applyFill="1" applyBorder="1" applyAlignment="1">
      <alignment horizontal="center" vertical="center"/>
    </xf>
    <xf numFmtId="0" fontId="34" fillId="16" borderId="12" xfId="0" applyFont="1" applyFill="1" applyBorder="1" applyAlignment="1">
      <alignment horizontal="center" vertical="center" wrapText="1"/>
    </xf>
    <xf numFmtId="1" fontId="34" fillId="16" borderId="12" xfId="0" applyNumberFormat="1" applyFont="1" applyFill="1" applyBorder="1" applyAlignment="1">
      <alignment horizontal="center" vertical="center" wrapText="1"/>
    </xf>
    <xf numFmtId="1" fontId="34" fillId="16" borderId="20" xfId="0" applyNumberFormat="1" applyFont="1" applyFill="1" applyBorder="1" applyAlignment="1">
      <alignment horizontal="center" vertical="center" wrapText="1"/>
    </xf>
    <xf numFmtId="0" fontId="35" fillId="26" borderId="15" xfId="0" applyFont="1" applyFill="1" applyBorder="1" applyAlignment="1">
      <alignment horizontal="center" vertical="center" wrapText="1"/>
    </xf>
    <xf numFmtId="0" fontId="10" fillId="11" borderId="42" xfId="0" applyFont="1" applyFill="1" applyBorder="1" applyAlignment="1">
      <alignment vertical="center" wrapText="1"/>
    </xf>
    <xf numFmtId="0" fontId="13" fillId="10" borderId="13" xfId="0" applyFont="1" applyFill="1" applyBorder="1" applyAlignment="1">
      <alignment vertical="center" wrapText="1"/>
    </xf>
    <xf numFmtId="0" fontId="27" fillId="19" borderId="0" xfId="0" applyFont="1" applyFill="1"/>
    <xf numFmtId="0" fontId="11" fillId="18" borderId="0" xfId="0" applyFont="1" applyFill="1" applyAlignment="1">
      <alignment horizontal="right"/>
    </xf>
    <xf numFmtId="0" fontId="7" fillId="8" borderId="4" xfId="0" applyFont="1" applyFill="1"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19" xfId="0" applyFill="1" applyBorder="1" applyAlignment="1">
      <alignment horizontal="left" wrapText="1" indent="1"/>
    </xf>
    <xf numFmtId="0" fontId="30" fillId="22" borderId="51" xfId="0" applyFont="1" applyFill="1" applyBorder="1" applyAlignment="1">
      <alignment horizontal="center" wrapText="1"/>
    </xf>
    <xf numFmtId="0" fontId="30" fillId="22" borderId="6" xfId="0" applyFont="1" applyFill="1" applyBorder="1" applyAlignment="1">
      <alignment horizontal="center" wrapText="1"/>
    </xf>
    <xf numFmtId="0" fontId="30" fillId="22" borderId="52" xfId="0" applyFont="1" applyFill="1" applyBorder="1" applyAlignment="1">
      <alignment horizontal="center" wrapText="1"/>
    </xf>
    <xf numFmtId="0" fontId="23" fillId="18" borderId="0" xfId="1" applyFont="1" applyFill="1" applyAlignment="1">
      <alignment horizontal="left"/>
    </xf>
    <xf numFmtId="0" fontId="2" fillId="18" borderId="0" xfId="0" applyFont="1" applyFill="1" applyAlignment="1">
      <alignment horizontal="left"/>
    </xf>
    <xf numFmtId="0" fontId="29" fillId="0" borderId="48" xfId="0" applyFont="1" applyBorder="1" applyAlignment="1">
      <alignment horizontal="left" wrapText="1" indent="1"/>
    </xf>
    <xf numFmtId="0" fontId="29" fillId="0" borderId="49" xfId="0" applyFont="1" applyBorder="1" applyAlignment="1">
      <alignment horizontal="left" wrapText="1" indent="1"/>
    </xf>
    <xf numFmtId="0" fontId="29" fillId="0" borderId="50" xfId="0" applyFont="1" applyBorder="1" applyAlignment="1">
      <alignment horizontal="left" wrapText="1" indent="1"/>
    </xf>
    <xf numFmtId="0" fontId="27" fillId="24" borderId="0" xfId="0" applyFont="1" applyFill="1" applyAlignment="1">
      <alignment horizontal="left" vertical="center" wrapText="1" indent="1"/>
    </xf>
    <xf numFmtId="0" fontId="31" fillId="24" borderId="0" xfId="0" applyFont="1" applyFill="1" applyAlignment="1">
      <alignment horizontal="left" vertical="center" wrapText="1" indent="1"/>
    </xf>
    <xf numFmtId="0" fontId="30" fillId="21" borderId="53" xfId="0" applyFont="1" applyFill="1" applyBorder="1" applyAlignment="1">
      <alignment horizontal="center" wrapText="1"/>
    </xf>
    <xf numFmtId="0" fontId="30" fillId="21" borderId="47" xfId="0" applyFont="1" applyFill="1" applyBorder="1" applyAlignment="1">
      <alignment horizontal="center" wrapText="1"/>
    </xf>
    <xf numFmtId="0" fontId="30" fillId="21" borderId="54" xfId="0" applyFont="1" applyFill="1" applyBorder="1" applyAlignment="1">
      <alignment horizontal="center" wrapText="1"/>
    </xf>
    <xf numFmtId="0" fontId="30" fillId="23" borderId="55" xfId="0" applyFont="1" applyFill="1" applyBorder="1" applyAlignment="1">
      <alignment horizontal="center" wrapText="1"/>
    </xf>
    <xf numFmtId="0" fontId="30" fillId="23" borderId="56" xfId="0" applyFont="1" applyFill="1" applyBorder="1" applyAlignment="1">
      <alignment horizontal="center" wrapText="1"/>
    </xf>
    <xf numFmtId="0" fontId="30" fillId="23" borderId="57" xfId="0" applyFont="1" applyFill="1" applyBorder="1" applyAlignment="1">
      <alignment horizontal="center" wrapText="1"/>
    </xf>
    <xf numFmtId="0" fontId="0" fillId="5" borderId="0" xfId="0" applyFill="1" applyAlignment="1">
      <alignment horizontal="left" vertical="center" wrapText="1"/>
    </xf>
    <xf numFmtId="0" fontId="0" fillId="5" borderId="0" xfId="0" applyFill="1" applyAlignment="1">
      <alignment horizontal="left"/>
    </xf>
    <xf numFmtId="0" fontId="26" fillId="18" borderId="0" xfId="0" applyFont="1" applyFill="1" applyAlignment="1">
      <alignment horizontal="center" vertical="center"/>
    </xf>
    <xf numFmtId="0" fontId="31" fillId="18"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A-2E83-4F41-A747-AADE3B7B81BA}"/>
              </c:ext>
            </c:extLst>
          </c:dPt>
          <c:cat>
            <c:strRef>
              <c:f>'OTJT breakdown &amp; Pie chart'!$L$2:$L$9</c:f>
              <c:strCache>
                <c:ptCount val="8"/>
                <c:pt idx="0">
                  <c:v>Campus Lectures (1 hour each)</c:v>
                </c:pt>
                <c:pt idx="1">
                  <c:v>Campus tutorial / seminar (1 hour each)</c:v>
                </c:pt>
                <c:pt idx="2">
                  <c:v>Portfolio / KSB workshops</c:v>
                </c:pt>
                <c:pt idx="3">
                  <c:v>On-line taught session (1 hour delivery)</c:v>
                </c:pt>
                <c:pt idx="4">
                  <c:v>1:1 Supervision</c:v>
                </c:pt>
                <c:pt idx="5">
                  <c:v>Work Based Project / Applied Learning in workplace to meet Module Assessment</c:v>
                </c:pt>
                <c:pt idx="6">
                  <c:v>Time during working day to focus on assessment preparation</c:v>
                </c:pt>
                <c:pt idx="7">
                  <c:v>Employer-led Training activities (including experiential and project based learning)</c:v>
                </c:pt>
              </c:strCache>
            </c:strRef>
          </c:cat>
          <c:val>
            <c:numRef>
              <c:f>'OTJT breakdown &amp; Pie chart'!$M$2:$M$9</c:f>
              <c:numCache>
                <c:formatCode>General</c:formatCode>
                <c:ptCount val="8"/>
                <c:pt idx="0">
                  <c:v>272</c:v>
                </c:pt>
                <c:pt idx="1">
                  <c:v>69</c:v>
                </c:pt>
                <c:pt idx="2">
                  <c:v>10</c:v>
                </c:pt>
                <c:pt idx="3">
                  <c:v>10</c:v>
                </c:pt>
                <c:pt idx="4" formatCode="0">
                  <c:v>7</c:v>
                </c:pt>
                <c:pt idx="5">
                  <c:v>10</c:v>
                </c:pt>
                <c:pt idx="6">
                  <c:v>228.5</c:v>
                </c:pt>
                <c:pt idx="7">
                  <c:v>350</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44450</xdr:colOff>
      <xdr:row>14</xdr:row>
      <xdr:rowOff>486640</xdr:rowOff>
    </xdr:from>
    <xdr:to>
      <xdr:col>8</xdr:col>
      <xdr:colOff>600075</xdr:colOff>
      <xdr:row>40</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1212/healthcare_science_practitioner.pdf" TargetMode="External"/><Relationship Id="rId1" Type="http://schemas.openxmlformats.org/officeDocument/2006/relationships/hyperlink" Target="https://www.instituteforapprenticeships.org/apprenticeship-standards/healthcare-science-practition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CA54"/>
  <sheetViews>
    <sheetView tabSelected="1" zoomScale="80" zoomScaleNormal="80" workbookViewId="0">
      <selection activeCell="I8" sqref="I8"/>
    </sheetView>
  </sheetViews>
  <sheetFormatPr defaultRowHeight="14.4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0" width="10.140625" customWidth="1"/>
    <col min="11" max="18" width="7.42578125" customWidth="1"/>
    <col min="19" max="20" width="9" customWidth="1"/>
    <col min="21" max="21" width="30.5703125" customWidth="1"/>
    <col min="22" max="22" width="44.140625" customWidth="1"/>
    <col min="23" max="23" width="35.5703125" customWidth="1"/>
    <col min="24" max="69" width="16.140625" style="1" customWidth="1"/>
    <col min="70" max="74" width="16.140625" customWidth="1"/>
  </cols>
  <sheetData>
    <row r="1" spans="1:79" ht="15.95" customHeight="1">
      <c r="A1" s="2"/>
      <c r="B1" s="2"/>
      <c r="C1" s="2"/>
      <c r="D1" s="2"/>
      <c r="E1" s="2"/>
      <c r="F1" s="2"/>
      <c r="G1" s="2"/>
      <c r="H1" s="2"/>
      <c r="I1" s="2"/>
      <c r="J1" s="2"/>
      <c r="K1" s="2"/>
      <c r="L1" s="2"/>
      <c r="M1" s="2"/>
      <c r="N1" s="2"/>
      <c r="O1" s="2"/>
      <c r="P1" s="2"/>
      <c r="Q1" s="2"/>
      <c r="R1" s="2"/>
      <c r="S1" s="2"/>
      <c r="T1" s="2"/>
      <c r="U1" s="2"/>
      <c r="V1" s="2"/>
      <c r="W1" s="2"/>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2"/>
      <c r="BS1" s="2"/>
      <c r="BT1" s="2"/>
      <c r="BU1" s="2"/>
      <c r="BV1" s="2"/>
      <c r="BW1" s="2"/>
      <c r="BX1" s="2"/>
      <c r="BY1" s="2"/>
      <c r="BZ1" s="2"/>
      <c r="CA1" s="2"/>
    </row>
    <row r="2" spans="1:79" s="75" customFormat="1" ht="25.5" customHeight="1">
      <c r="C2" s="76" t="s">
        <v>0</v>
      </c>
      <c r="D2" s="76"/>
      <c r="E2" s="76" t="s">
        <v>1</v>
      </c>
      <c r="F2" s="76"/>
      <c r="G2" s="76"/>
      <c r="H2" s="76"/>
      <c r="I2" s="146" t="s">
        <v>2</v>
      </c>
      <c r="J2" s="147"/>
      <c r="K2" s="147"/>
      <c r="L2" s="147"/>
      <c r="M2" s="147"/>
      <c r="N2" s="147"/>
      <c r="O2" s="147"/>
      <c r="P2" s="147"/>
      <c r="Q2" s="147"/>
      <c r="R2" s="147"/>
      <c r="S2" s="147"/>
      <c r="T2" s="147"/>
      <c r="U2" s="147"/>
      <c r="V2" s="147"/>
      <c r="W2" s="147"/>
      <c r="X2" s="147"/>
      <c r="Y2" s="147"/>
      <c r="Z2" s="147"/>
      <c r="AA2" s="147"/>
      <c r="AB2" s="147"/>
      <c r="AC2" s="147"/>
    </row>
    <row r="3" spans="1:79" s="75" customFormat="1" ht="25.5" customHeight="1">
      <c r="C3" s="78"/>
      <c r="D3" s="78"/>
      <c r="E3" s="78"/>
      <c r="F3" s="78"/>
      <c r="G3" s="78"/>
      <c r="H3" s="78"/>
      <c r="I3" s="146" t="s">
        <v>3</v>
      </c>
      <c r="J3" s="147"/>
      <c r="K3" s="147"/>
      <c r="L3" s="147"/>
      <c r="M3" s="147"/>
      <c r="N3" s="147"/>
      <c r="O3" s="147"/>
      <c r="P3" s="147"/>
      <c r="Q3" s="147"/>
      <c r="R3" s="147"/>
      <c r="S3" s="147"/>
      <c r="T3" s="147"/>
      <c r="U3" s="147"/>
      <c r="V3" s="147"/>
      <c r="W3" s="147"/>
      <c r="X3" s="147"/>
      <c r="Y3" s="147"/>
      <c r="Z3" s="147"/>
      <c r="AA3" s="147"/>
      <c r="AB3" s="147"/>
      <c r="AC3" s="147"/>
    </row>
    <row r="4" spans="1:79" s="75" customFormat="1" ht="25.5" customHeight="1">
      <c r="C4" s="76" t="s">
        <v>4</v>
      </c>
      <c r="D4" s="78"/>
      <c r="E4" s="78"/>
      <c r="F4" s="78"/>
      <c r="G4" s="78"/>
      <c r="H4" s="78"/>
      <c r="I4" s="77">
        <v>6</v>
      </c>
      <c r="J4" s="77"/>
      <c r="K4" s="77"/>
      <c r="L4" s="77"/>
      <c r="M4" s="77"/>
      <c r="N4" s="77"/>
      <c r="O4" s="77"/>
      <c r="P4" s="77"/>
      <c r="Q4" s="77"/>
      <c r="R4" s="77"/>
      <c r="S4" s="77"/>
      <c r="T4" s="77"/>
      <c r="U4" s="77"/>
      <c r="V4" s="77"/>
      <c r="W4" s="77"/>
      <c r="X4" s="77"/>
      <c r="Y4" s="77"/>
      <c r="Z4" s="77"/>
      <c r="AA4" s="77"/>
      <c r="AB4" s="77"/>
      <c r="AC4" s="77"/>
    </row>
    <row r="5" spans="1:79" s="79" customFormat="1" ht="25.5" customHeight="1">
      <c r="C5" s="76" t="s">
        <v>5</v>
      </c>
      <c r="D5" s="76"/>
      <c r="E5" s="76"/>
      <c r="F5" s="76"/>
      <c r="G5" s="76"/>
      <c r="H5" s="76"/>
      <c r="I5" s="78" t="s">
        <v>6</v>
      </c>
      <c r="J5" s="78"/>
      <c r="K5" s="78"/>
      <c r="L5" s="78"/>
      <c r="M5" s="78"/>
      <c r="N5" s="78"/>
      <c r="O5" s="78"/>
      <c r="P5" s="78"/>
      <c r="Q5" s="78"/>
      <c r="R5" s="78"/>
      <c r="S5" s="78"/>
      <c r="T5" s="151" t="s">
        <v>7</v>
      </c>
      <c r="U5" s="152"/>
      <c r="V5" s="152"/>
      <c r="W5" s="152"/>
      <c r="X5" s="152"/>
      <c r="Y5" s="152"/>
      <c r="Z5" s="78"/>
      <c r="AA5" s="78"/>
      <c r="AB5" s="78"/>
      <c r="AC5" s="78"/>
      <c r="AD5" s="80"/>
      <c r="AE5" s="148" t="s">
        <v>8</v>
      </c>
      <c r="AF5" s="149"/>
      <c r="AG5" s="149"/>
      <c r="AH5" s="149"/>
      <c r="AI5" s="149"/>
      <c r="AJ5" s="149"/>
      <c r="AK5" s="149"/>
      <c r="AL5" s="149"/>
      <c r="AM5" s="149"/>
      <c r="AN5" s="15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row>
    <row r="6" spans="1:79" ht="25.5" customHeight="1">
      <c r="A6" s="2"/>
      <c r="B6" s="2"/>
      <c r="C6" s="12"/>
      <c r="D6" s="12"/>
      <c r="E6" s="12"/>
      <c r="F6" s="12"/>
      <c r="G6" s="12"/>
      <c r="H6" s="12"/>
      <c r="I6" s="13"/>
      <c r="J6" s="13"/>
      <c r="K6" s="13"/>
      <c r="L6" s="13"/>
      <c r="M6" s="13"/>
      <c r="N6" s="13"/>
      <c r="O6" s="13"/>
      <c r="P6" s="13"/>
      <c r="Q6" s="13"/>
      <c r="R6" s="13"/>
      <c r="S6" s="13"/>
      <c r="T6" s="152"/>
      <c r="U6" s="152"/>
      <c r="V6" s="152"/>
      <c r="W6" s="152"/>
      <c r="X6" s="152"/>
      <c r="Y6" s="152"/>
      <c r="Z6" s="13"/>
      <c r="AA6" s="13"/>
      <c r="AB6" s="13"/>
      <c r="AC6" s="13"/>
      <c r="AD6" s="3"/>
      <c r="AE6" s="143" t="s">
        <v>9</v>
      </c>
      <c r="AF6" s="144"/>
      <c r="AG6" s="144"/>
      <c r="AH6" s="144"/>
      <c r="AI6" s="144"/>
      <c r="AJ6" s="144"/>
      <c r="AK6" s="144"/>
      <c r="AL6" s="144"/>
      <c r="AM6" s="144"/>
      <c r="AN6" s="145"/>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2"/>
      <c r="BS6" s="2"/>
      <c r="BT6" s="2"/>
      <c r="BU6" s="2"/>
      <c r="BV6" s="2"/>
      <c r="BW6" s="2"/>
      <c r="BX6" s="2"/>
      <c r="BY6" s="2"/>
      <c r="BZ6" s="2"/>
      <c r="CA6" s="2"/>
    </row>
    <row r="7" spans="1:79" ht="25.5" customHeight="1">
      <c r="A7" s="2"/>
      <c r="B7" s="2"/>
      <c r="C7" s="12" t="s">
        <v>10</v>
      </c>
      <c r="D7" s="12"/>
      <c r="E7" s="12"/>
      <c r="F7" s="12"/>
      <c r="G7" s="72"/>
      <c r="H7" s="72" t="s">
        <v>11</v>
      </c>
      <c r="I7" s="138">
        <v>22</v>
      </c>
      <c r="J7" s="30" t="s">
        <v>12</v>
      </c>
      <c r="K7" s="13"/>
      <c r="L7" s="13"/>
      <c r="M7" s="13"/>
      <c r="N7" s="13"/>
      <c r="O7" s="13"/>
      <c r="P7" s="13"/>
      <c r="Q7" s="13"/>
      <c r="R7" s="13"/>
      <c r="S7" s="13"/>
      <c r="T7" s="152"/>
      <c r="U7" s="152"/>
      <c r="V7" s="152"/>
      <c r="W7" s="152"/>
      <c r="X7" s="152"/>
      <c r="Y7" s="152"/>
      <c r="Z7" s="13"/>
      <c r="AA7" s="13"/>
      <c r="AB7" s="13"/>
      <c r="AC7" s="13"/>
      <c r="AD7" s="13"/>
      <c r="AE7" s="153" t="s">
        <v>13</v>
      </c>
      <c r="AF7" s="154"/>
      <c r="AG7" s="154"/>
      <c r="AH7" s="154"/>
      <c r="AI7" s="154"/>
      <c r="AJ7" s="154"/>
      <c r="AK7" s="154"/>
      <c r="AL7" s="154"/>
      <c r="AM7" s="154"/>
      <c r="AN7" s="155"/>
      <c r="AO7" s="13"/>
      <c r="AP7" s="13"/>
      <c r="AQ7" s="13"/>
      <c r="AR7" s="3"/>
      <c r="AS7" s="3"/>
      <c r="AT7" s="3"/>
      <c r="AU7" s="3"/>
      <c r="AV7" s="3"/>
      <c r="AW7" s="3"/>
      <c r="AX7" s="3"/>
      <c r="AY7" s="3"/>
      <c r="AZ7" s="3"/>
      <c r="BA7" s="3"/>
      <c r="BB7" s="3"/>
      <c r="BC7" s="3"/>
      <c r="BD7" s="3"/>
      <c r="BE7" s="3"/>
      <c r="BF7" s="3"/>
      <c r="BG7" s="3"/>
      <c r="BH7" s="3"/>
      <c r="BI7" s="3"/>
      <c r="BJ7" s="3"/>
      <c r="BK7" s="3"/>
      <c r="BL7" s="3"/>
      <c r="BM7" s="3"/>
      <c r="BN7" s="3"/>
      <c r="BO7" s="3"/>
      <c r="BP7" s="3"/>
      <c r="BQ7" s="3"/>
      <c r="BR7" s="2"/>
      <c r="BS7" s="2"/>
      <c r="BT7" s="2"/>
      <c r="BU7" s="2"/>
      <c r="BV7" s="2"/>
      <c r="BW7" s="2"/>
      <c r="BX7" s="2"/>
      <c r="BY7" s="2"/>
      <c r="BZ7" s="2"/>
      <c r="CA7" s="2"/>
    </row>
    <row r="8" spans="1:79" ht="25.5" customHeight="1">
      <c r="A8" s="2"/>
      <c r="B8" s="2"/>
      <c r="C8" s="12" t="s">
        <v>14</v>
      </c>
      <c r="D8" s="12"/>
      <c r="E8" s="12"/>
      <c r="F8" s="12"/>
      <c r="G8" s="12"/>
      <c r="H8" s="12"/>
      <c r="I8" s="29">
        <f>46.4*6*I7/12</f>
        <v>510.39999999999992</v>
      </c>
      <c r="J8" s="12"/>
      <c r="K8" s="24"/>
      <c r="L8" s="24"/>
      <c r="M8" s="24"/>
      <c r="N8" s="24"/>
      <c r="O8" s="24"/>
      <c r="P8" s="24"/>
      <c r="Q8" s="24"/>
      <c r="R8" s="24"/>
      <c r="S8" s="24"/>
      <c r="T8" s="152"/>
      <c r="U8" s="152"/>
      <c r="V8" s="152"/>
      <c r="W8" s="152"/>
      <c r="X8" s="152"/>
      <c r="Y8" s="152"/>
      <c r="Z8" s="24"/>
      <c r="AA8" s="24"/>
      <c r="AB8" s="24"/>
      <c r="AC8" s="24"/>
      <c r="AD8" s="3"/>
      <c r="AE8" s="156" t="s">
        <v>15</v>
      </c>
      <c r="AF8" s="157"/>
      <c r="AG8" s="157"/>
      <c r="AH8" s="157"/>
      <c r="AI8" s="157"/>
      <c r="AJ8" s="157"/>
      <c r="AK8" s="157"/>
      <c r="AL8" s="157"/>
      <c r="AM8" s="157"/>
      <c r="AN8" s="158"/>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2"/>
      <c r="BS8" s="2"/>
      <c r="BT8" s="2"/>
      <c r="BU8" s="2"/>
      <c r="BV8" s="2"/>
      <c r="BW8" s="2"/>
      <c r="BX8" s="2"/>
      <c r="BY8" s="2"/>
      <c r="BZ8" s="2"/>
      <c r="CA8" s="2"/>
    </row>
    <row r="9" spans="1:79" ht="25.5" customHeight="1">
      <c r="A9" s="2"/>
      <c r="B9" s="2"/>
      <c r="C9" s="12" t="s">
        <v>16</v>
      </c>
      <c r="D9" s="12"/>
      <c r="E9" s="12"/>
      <c r="F9" s="12"/>
      <c r="G9" s="12"/>
      <c r="H9" s="12"/>
      <c r="I9" s="120">
        <f>I30</f>
        <v>956.5</v>
      </c>
      <c r="J9" s="30" t="s">
        <v>17</v>
      </c>
      <c r="K9" s="24"/>
      <c r="L9" s="24"/>
      <c r="M9" s="24"/>
      <c r="N9" s="24"/>
      <c r="O9" s="24"/>
      <c r="P9" s="24"/>
      <c r="Q9" s="24"/>
      <c r="R9" s="24"/>
      <c r="S9" s="24"/>
      <c r="T9" s="152"/>
      <c r="U9" s="152"/>
      <c r="V9" s="152"/>
      <c r="W9" s="152"/>
      <c r="X9" s="152"/>
      <c r="Y9" s="152"/>
      <c r="Z9" s="24"/>
      <c r="AA9" s="24"/>
      <c r="AB9" s="24"/>
      <c r="AC9" s="24"/>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2"/>
      <c r="BS9" s="2"/>
      <c r="BT9" s="2"/>
      <c r="BU9" s="2"/>
      <c r="BV9" s="2"/>
      <c r="BW9" s="2"/>
      <c r="BX9" s="2"/>
      <c r="BY9" s="2"/>
      <c r="BZ9" s="2"/>
      <c r="CA9" s="2"/>
    </row>
    <row r="10" spans="1:79" ht="21" customHeight="1">
      <c r="A10" s="2"/>
      <c r="B10" s="2"/>
      <c r="C10" s="2"/>
      <c r="D10" s="2"/>
      <c r="E10" s="2"/>
      <c r="F10" s="2"/>
      <c r="G10" s="2"/>
      <c r="H10" s="2"/>
      <c r="I10" s="2"/>
      <c r="J10" s="2"/>
      <c r="K10" s="2"/>
      <c r="L10" s="2"/>
      <c r="M10" s="2"/>
      <c r="N10" s="2"/>
      <c r="O10" s="2"/>
      <c r="P10" s="2"/>
      <c r="Q10" s="2"/>
      <c r="R10" s="2"/>
      <c r="S10" s="2"/>
      <c r="T10" s="2"/>
      <c r="U10" s="2"/>
      <c r="V10" s="2"/>
      <c r="W10" s="2"/>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2"/>
      <c r="BS10" s="2"/>
      <c r="BT10" s="2"/>
      <c r="BU10" s="2"/>
      <c r="BV10" s="2"/>
      <c r="BW10" s="2"/>
      <c r="BX10" s="2"/>
      <c r="BY10" s="2"/>
      <c r="BZ10" s="2"/>
      <c r="CA10" s="2"/>
    </row>
    <row r="11" spans="1:79">
      <c r="A11" s="2"/>
      <c r="B11" s="2"/>
      <c r="C11" s="2"/>
      <c r="D11" s="2"/>
      <c r="E11" s="2"/>
      <c r="F11" s="2"/>
      <c r="G11" s="2"/>
      <c r="H11" s="2"/>
      <c r="I11" s="2"/>
      <c r="J11" s="2"/>
      <c r="K11" s="2"/>
      <c r="L11" s="2"/>
      <c r="M11" s="2"/>
      <c r="N11" s="2"/>
      <c r="O11" s="2"/>
      <c r="P11" s="2"/>
      <c r="Q11" s="2"/>
      <c r="R11" s="2"/>
      <c r="S11" s="2"/>
      <c r="T11" s="2"/>
      <c r="U11" s="2"/>
      <c r="V11" s="2"/>
      <c r="W11" s="2"/>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2"/>
      <c r="BS11" s="2"/>
      <c r="BT11" s="2"/>
      <c r="BU11" s="2"/>
      <c r="BV11" s="2"/>
      <c r="BW11" s="2"/>
      <c r="BX11" s="2"/>
      <c r="BY11" s="2"/>
      <c r="BZ11" s="2"/>
      <c r="CA11" s="2"/>
    </row>
    <row r="12" spans="1:79" ht="377.45" customHeight="1">
      <c r="A12" s="2"/>
      <c r="B12" s="2"/>
      <c r="C12" s="31" t="s">
        <v>18</v>
      </c>
      <c r="D12" s="15" t="s">
        <v>19</v>
      </c>
      <c r="E12" s="25" t="s">
        <v>20</v>
      </c>
      <c r="F12" s="25" t="s">
        <v>21</v>
      </c>
      <c r="G12" s="25" t="s">
        <v>22</v>
      </c>
      <c r="H12" s="27" t="s">
        <v>23</v>
      </c>
      <c r="I12" s="27" t="s">
        <v>24</v>
      </c>
      <c r="J12" s="23" t="s">
        <v>25</v>
      </c>
      <c r="K12" s="23" t="s">
        <v>26</v>
      </c>
      <c r="L12" s="23" t="s">
        <v>27</v>
      </c>
      <c r="M12" s="23" t="s">
        <v>28</v>
      </c>
      <c r="N12" s="26" t="s">
        <v>29</v>
      </c>
      <c r="O12" s="26" t="s">
        <v>30</v>
      </c>
      <c r="P12" s="23" t="s">
        <v>31</v>
      </c>
      <c r="Q12" s="23" t="s">
        <v>32</v>
      </c>
      <c r="R12" s="28" t="s">
        <v>33</v>
      </c>
      <c r="S12" s="28" t="s">
        <v>34</v>
      </c>
      <c r="T12" s="28" t="s">
        <v>35</v>
      </c>
      <c r="U12" s="140" t="s">
        <v>36</v>
      </c>
      <c r="V12" s="141"/>
      <c r="W12" s="142"/>
      <c r="X12" s="26" t="s">
        <v>37</v>
      </c>
      <c r="Y12" s="23" t="s">
        <v>38</v>
      </c>
      <c r="Z12" s="23" t="s">
        <v>39</v>
      </c>
      <c r="AA12" s="23" t="s">
        <v>40</v>
      </c>
      <c r="AB12" s="23" t="s">
        <v>41</v>
      </c>
      <c r="AC12" s="23" t="s">
        <v>42</v>
      </c>
      <c r="AD12" s="23" t="s">
        <v>43</v>
      </c>
      <c r="AE12" s="23" t="s">
        <v>44</v>
      </c>
      <c r="AF12" s="23" t="s">
        <v>45</v>
      </c>
      <c r="AG12" s="23" t="s">
        <v>46</v>
      </c>
      <c r="AH12" s="23" t="s">
        <v>47</v>
      </c>
      <c r="AI12" s="23" t="s">
        <v>48</v>
      </c>
      <c r="AJ12" s="23" t="s">
        <v>49</v>
      </c>
      <c r="AK12" s="23" t="s">
        <v>50</v>
      </c>
      <c r="AL12" s="23" t="s">
        <v>51</v>
      </c>
      <c r="AM12" s="23" t="s">
        <v>52</v>
      </c>
      <c r="AN12" s="23" t="s">
        <v>53</v>
      </c>
      <c r="AO12" s="23" t="s">
        <v>54</v>
      </c>
      <c r="AP12" s="23" t="s">
        <v>55</v>
      </c>
      <c r="AQ12" s="23" t="s">
        <v>56</v>
      </c>
      <c r="AR12" s="23" t="s">
        <v>57</v>
      </c>
      <c r="AS12" s="23" t="s">
        <v>58</v>
      </c>
      <c r="AT12" s="23" t="s">
        <v>59</v>
      </c>
      <c r="AU12" s="23" t="s">
        <v>60</v>
      </c>
      <c r="AV12" s="23" t="s">
        <v>61</v>
      </c>
      <c r="AW12" s="23" t="s">
        <v>62</v>
      </c>
      <c r="AX12" s="23" t="s">
        <v>63</v>
      </c>
      <c r="AY12" s="23" t="s">
        <v>64</v>
      </c>
      <c r="AZ12" s="23" t="s">
        <v>65</v>
      </c>
      <c r="BA12" s="23" t="s">
        <v>66</v>
      </c>
      <c r="BB12" s="23" t="s">
        <v>67</v>
      </c>
      <c r="BC12" s="23" t="s">
        <v>68</v>
      </c>
      <c r="BD12" s="23" t="s">
        <v>69</v>
      </c>
      <c r="BE12" s="23" t="s">
        <v>70</v>
      </c>
      <c r="BF12" s="23" t="s">
        <v>71</v>
      </c>
      <c r="BG12" s="23" t="s">
        <v>72</v>
      </c>
      <c r="BH12" s="23" t="s">
        <v>73</v>
      </c>
      <c r="BI12" s="23" t="s">
        <v>74</v>
      </c>
      <c r="BJ12" s="23" t="s">
        <v>75</v>
      </c>
      <c r="BK12" s="23" t="s">
        <v>76</v>
      </c>
      <c r="BL12" s="23" t="s">
        <v>77</v>
      </c>
      <c r="BM12" s="23" t="s">
        <v>78</v>
      </c>
      <c r="BN12" s="23" t="s">
        <v>79</v>
      </c>
      <c r="BO12" s="23" t="s">
        <v>80</v>
      </c>
      <c r="BP12" s="23" t="s">
        <v>81</v>
      </c>
      <c r="BQ12" s="23" t="s">
        <v>82</v>
      </c>
      <c r="BR12" s="23" t="s">
        <v>83</v>
      </c>
      <c r="BS12" s="23" t="s">
        <v>84</v>
      </c>
      <c r="BT12" s="23" t="s">
        <v>85</v>
      </c>
      <c r="BU12" s="23" t="s">
        <v>86</v>
      </c>
      <c r="BV12" s="23" t="s">
        <v>87</v>
      </c>
      <c r="BW12" s="2"/>
      <c r="BX12" s="2"/>
      <c r="BY12" s="2"/>
      <c r="BZ12" s="2"/>
      <c r="CA12" s="2"/>
    </row>
    <row r="13" spans="1:79" ht="23.45" customHeight="1">
      <c r="A13" s="2"/>
      <c r="B13" s="2"/>
      <c r="C13" s="6"/>
      <c r="D13" s="14"/>
      <c r="E13" s="14"/>
      <c r="F13" s="14"/>
      <c r="G13" s="14"/>
      <c r="H13" s="14"/>
      <c r="I13" s="7"/>
      <c r="J13" s="7"/>
      <c r="K13" s="7"/>
      <c r="L13" s="7"/>
      <c r="M13" s="7"/>
      <c r="N13" s="7"/>
      <c r="O13" s="7"/>
      <c r="P13" s="7"/>
      <c r="Q13" s="7"/>
      <c r="R13" s="7"/>
      <c r="S13" s="7"/>
      <c r="T13" s="7"/>
      <c r="U13" s="34" t="s">
        <v>88</v>
      </c>
      <c r="V13" s="35" t="s">
        <v>89</v>
      </c>
      <c r="W13" s="35" t="s">
        <v>90</v>
      </c>
      <c r="X13" s="8"/>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2"/>
      <c r="BX13" s="2"/>
      <c r="BY13" s="2"/>
      <c r="BZ13" s="2"/>
      <c r="CA13" s="2"/>
    </row>
    <row r="14" spans="1:79" ht="124.5" customHeight="1">
      <c r="A14" s="2"/>
      <c r="B14" s="139"/>
      <c r="C14" s="128" t="s">
        <v>91</v>
      </c>
      <c r="D14" s="129">
        <v>20</v>
      </c>
      <c r="E14" s="129">
        <v>1</v>
      </c>
      <c r="F14" s="129">
        <v>8</v>
      </c>
      <c r="G14" s="129"/>
      <c r="H14" s="134">
        <v>43</v>
      </c>
      <c r="I14" s="130">
        <f>SUM(J14:T14)</f>
        <v>42.5</v>
      </c>
      <c r="J14" s="131"/>
      <c r="K14" s="131">
        <v>8</v>
      </c>
      <c r="L14" s="131"/>
      <c r="M14" s="131"/>
      <c r="N14" s="131"/>
      <c r="O14" s="131"/>
      <c r="P14" s="131"/>
      <c r="Q14" s="131"/>
      <c r="R14" s="131"/>
      <c r="S14" s="132">
        <v>14.5</v>
      </c>
      <c r="T14" s="133">
        <v>20</v>
      </c>
      <c r="U14" s="91" t="s">
        <v>92</v>
      </c>
      <c r="V14" s="92" t="s">
        <v>93</v>
      </c>
      <c r="W14" s="93" t="s">
        <v>94</v>
      </c>
      <c r="X14" s="62"/>
      <c r="Y14" s="60"/>
      <c r="Z14" s="60"/>
      <c r="AA14" s="60"/>
      <c r="AB14" s="60"/>
      <c r="AC14" s="60"/>
      <c r="AD14" s="63"/>
      <c r="AE14" s="60"/>
      <c r="AF14" s="60"/>
      <c r="AG14" s="60"/>
      <c r="AH14" s="60"/>
      <c r="AI14" s="60"/>
      <c r="AJ14" s="60"/>
      <c r="AK14" s="60"/>
      <c r="AL14" s="60"/>
      <c r="AM14" s="60"/>
      <c r="AN14" s="60"/>
      <c r="AO14" s="60"/>
      <c r="AP14" s="60"/>
      <c r="AQ14" s="60"/>
      <c r="AR14" s="60"/>
      <c r="AS14" s="60"/>
      <c r="AT14" s="60"/>
      <c r="AU14" s="60"/>
      <c r="AV14" s="60"/>
      <c r="AW14" s="60"/>
      <c r="AX14" s="61"/>
      <c r="AY14" s="60"/>
      <c r="AZ14" s="60"/>
      <c r="BA14" s="61"/>
      <c r="BB14" s="60"/>
      <c r="BC14" s="60"/>
      <c r="BD14" s="60"/>
      <c r="BE14" s="60"/>
      <c r="BF14" s="60"/>
      <c r="BG14" s="60"/>
      <c r="BH14" s="60"/>
      <c r="BI14" s="60"/>
      <c r="BJ14" s="60"/>
      <c r="BK14" s="60"/>
      <c r="BL14" s="60"/>
      <c r="BM14" s="60"/>
      <c r="BN14" s="60"/>
      <c r="BO14" s="60"/>
      <c r="BP14" s="60"/>
      <c r="BQ14" s="60"/>
      <c r="BR14" s="60"/>
      <c r="BS14" s="60"/>
      <c r="BT14" s="60"/>
      <c r="BU14" s="60"/>
      <c r="BV14" s="60"/>
      <c r="BW14" s="2"/>
      <c r="BX14" s="2"/>
      <c r="BY14" s="2"/>
      <c r="BZ14" s="2"/>
      <c r="CA14" s="2"/>
    </row>
    <row r="15" spans="1:79" ht="152.1" customHeight="1">
      <c r="A15" s="2"/>
      <c r="B15" s="139"/>
      <c r="C15" s="128" t="s">
        <v>95</v>
      </c>
      <c r="D15" s="129">
        <v>20</v>
      </c>
      <c r="E15" s="129">
        <v>1</v>
      </c>
      <c r="F15" s="129">
        <v>8</v>
      </c>
      <c r="G15" s="129"/>
      <c r="H15" s="134">
        <v>45</v>
      </c>
      <c r="I15" s="130">
        <f>SUM(J15:T15)</f>
        <v>45</v>
      </c>
      <c r="J15" s="131"/>
      <c r="K15" s="131"/>
      <c r="L15" s="131"/>
      <c r="M15" s="131">
        <v>10</v>
      </c>
      <c r="N15" s="131"/>
      <c r="O15" s="131"/>
      <c r="P15" s="131"/>
      <c r="Q15" s="131"/>
      <c r="R15" s="131"/>
      <c r="S15" s="132">
        <v>15</v>
      </c>
      <c r="T15" s="133">
        <v>20</v>
      </c>
      <c r="U15" s="94" t="s">
        <v>96</v>
      </c>
      <c r="V15" s="95" t="s">
        <v>97</v>
      </c>
      <c r="W15" s="96" t="s">
        <v>98</v>
      </c>
      <c r="X15" s="64"/>
      <c r="Y15" s="65"/>
      <c r="Z15" s="65"/>
      <c r="AA15" s="61"/>
      <c r="AB15" s="66"/>
      <c r="AC15" s="60"/>
      <c r="AD15" s="61"/>
      <c r="AE15" s="65"/>
      <c r="AF15" s="60"/>
      <c r="AG15" s="60"/>
      <c r="AH15" s="60"/>
      <c r="AI15" s="60"/>
      <c r="AJ15" s="60"/>
      <c r="AK15" s="60"/>
      <c r="AL15" s="60"/>
      <c r="AM15" s="60"/>
      <c r="AN15" s="60"/>
      <c r="AO15" s="60"/>
      <c r="AP15" s="63"/>
      <c r="AQ15" s="65"/>
      <c r="AR15" s="60"/>
      <c r="AS15" s="63"/>
      <c r="AT15" s="60"/>
      <c r="AU15" s="60"/>
      <c r="AV15" s="60"/>
      <c r="AW15" s="63"/>
      <c r="AX15" s="63"/>
      <c r="AY15" s="65"/>
      <c r="AZ15" s="65"/>
      <c r="BA15" s="67"/>
      <c r="BB15" s="60"/>
      <c r="BC15" s="61"/>
      <c r="BD15" s="61"/>
      <c r="BE15" s="61"/>
      <c r="BF15" s="61"/>
      <c r="BG15" s="66"/>
      <c r="BH15" s="68"/>
      <c r="BI15" s="67"/>
      <c r="BJ15" s="61"/>
      <c r="BK15" s="61"/>
      <c r="BL15" s="61"/>
      <c r="BM15" s="61"/>
      <c r="BN15" s="61"/>
      <c r="BO15" s="66"/>
      <c r="BP15" s="68"/>
      <c r="BQ15" s="66"/>
      <c r="BR15" s="61"/>
      <c r="BS15" s="61"/>
      <c r="BT15" s="61"/>
      <c r="BU15" s="61"/>
      <c r="BV15" s="61"/>
      <c r="BW15" s="2"/>
      <c r="BX15" s="2"/>
      <c r="BY15" s="2"/>
      <c r="BZ15" s="2"/>
      <c r="CA15" s="2"/>
    </row>
    <row r="16" spans="1:79" ht="151.5" customHeight="1">
      <c r="A16" s="2"/>
      <c r="B16" s="139"/>
      <c r="C16" s="128" t="s">
        <v>99</v>
      </c>
      <c r="D16" s="129">
        <v>20</v>
      </c>
      <c r="E16" s="129">
        <v>1</v>
      </c>
      <c r="F16" s="129">
        <v>9</v>
      </c>
      <c r="G16" s="129"/>
      <c r="H16" s="134">
        <v>68</v>
      </c>
      <c r="I16" s="130">
        <f>SUM(J16:T16)</f>
        <v>68</v>
      </c>
      <c r="J16" s="131">
        <v>44</v>
      </c>
      <c r="K16" s="131"/>
      <c r="L16" s="131"/>
      <c r="M16" s="131"/>
      <c r="N16" s="131"/>
      <c r="O16" s="131"/>
      <c r="P16" s="131"/>
      <c r="Q16" s="131"/>
      <c r="R16" s="131"/>
      <c r="S16" s="132">
        <v>19</v>
      </c>
      <c r="T16" s="133">
        <v>5</v>
      </c>
      <c r="U16" s="94" t="s">
        <v>96</v>
      </c>
      <c r="V16" s="95" t="s">
        <v>100</v>
      </c>
      <c r="W16" s="97" t="s">
        <v>101</v>
      </c>
      <c r="X16" s="59"/>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1"/>
      <c r="AY16" s="60"/>
      <c r="AZ16" s="61"/>
      <c r="BA16" s="60"/>
      <c r="BB16" s="60"/>
      <c r="BC16" s="60"/>
      <c r="BD16" s="60"/>
      <c r="BE16" s="60"/>
      <c r="BF16" s="60"/>
      <c r="BG16" s="60"/>
      <c r="BH16" s="60"/>
      <c r="BI16" s="60"/>
      <c r="BJ16" s="60"/>
      <c r="BK16" s="60"/>
      <c r="BL16" s="60"/>
      <c r="BM16" s="60"/>
      <c r="BN16" s="60"/>
      <c r="BO16" s="60"/>
      <c r="BP16" s="60"/>
      <c r="BQ16" s="60"/>
      <c r="BR16" s="60"/>
      <c r="BS16" s="60"/>
      <c r="BT16" s="60"/>
      <c r="BU16" s="60"/>
      <c r="BV16" s="60"/>
      <c r="BW16" s="2"/>
      <c r="BX16" s="2"/>
      <c r="BY16" s="2"/>
      <c r="BZ16" s="2"/>
      <c r="CA16" s="2"/>
    </row>
    <row r="17" spans="1:79" ht="161.25" customHeight="1">
      <c r="A17" s="2"/>
      <c r="B17" s="139"/>
      <c r="C17" s="128" t="s">
        <v>102</v>
      </c>
      <c r="D17" s="129">
        <v>20</v>
      </c>
      <c r="E17" s="129">
        <v>1</v>
      </c>
      <c r="F17" s="129">
        <v>9</v>
      </c>
      <c r="G17" s="129"/>
      <c r="H17" s="134">
        <v>68</v>
      </c>
      <c r="I17" s="130">
        <f>SUM(J17:T17)</f>
        <v>68</v>
      </c>
      <c r="J17" s="131">
        <v>44</v>
      </c>
      <c r="K17" s="131"/>
      <c r="L17" s="131"/>
      <c r="M17" s="131"/>
      <c r="N17" s="131"/>
      <c r="O17" s="131"/>
      <c r="P17" s="131"/>
      <c r="Q17" s="131"/>
      <c r="R17" s="131"/>
      <c r="S17" s="132">
        <v>19</v>
      </c>
      <c r="T17" s="133">
        <v>5</v>
      </c>
      <c r="U17" s="94" t="s">
        <v>96</v>
      </c>
      <c r="V17" s="95" t="s">
        <v>100</v>
      </c>
      <c r="W17" s="97" t="s">
        <v>101</v>
      </c>
      <c r="X17" s="62"/>
      <c r="Y17" s="60"/>
      <c r="Z17" s="61"/>
      <c r="AA17" s="60"/>
      <c r="AB17" s="60"/>
      <c r="AC17" s="60"/>
      <c r="AD17" s="60"/>
      <c r="AE17" s="60"/>
      <c r="AF17" s="60"/>
      <c r="AG17" s="63"/>
      <c r="AH17" s="60"/>
      <c r="AI17" s="60"/>
      <c r="AJ17" s="60"/>
      <c r="AK17" s="60"/>
      <c r="AL17" s="60"/>
      <c r="AM17" s="60"/>
      <c r="AN17" s="60"/>
      <c r="AO17" s="60"/>
      <c r="AP17" s="60"/>
      <c r="AQ17" s="60"/>
      <c r="AR17" s="60"/>
      <c r="AS17" s="60"/>
      <c r="AT17" s="60"/>
      <c r="AU17" s="60"/>
      <c r="AV17" s="60"/>
      <c r="AW17" s="60"/>
      <c r="AX17" s="60"/>
      <c r="AY17" s="60"/>
      <c r="AZ17" s="60"/>
      <c r="BA17" s="60"/>
      <c r="BB17" s="61"/>
      <c r="BC17" s="61"/>
      <c r="BD17" s="61"/>
      <c r="BE17" s="61"/>
      <c r="BF17" s="61"/>
      <c r="BG17" s="61"/>
      <c r="BH17" s="61"/>
      <c r="BI17" s="61"/>
      <c r="BJ17" s="61"/>
      <c r="BK17" s="61"/>
      <c r="BL17" s="61"/>
      <c r="BM17" s="61"/>
      <c r="BN17" s="61"/>
      <c r="BO17" s="61"/>
      <c r="BP17" s="61"/>
      <c r="BQ17" s="61"/>
      <c r="BR17" s="61"/>
      <c r="BS17" s="61"/>
      <c r="BT17" s="61"/>
      <c r="BU17" s="61"/>
      <c r="BV17" s="61"/>
      <c r="BW17" s="2"/>
      <c r="BX17" s="2"/>
      <c r="BY17" s="2"/>
      <c r="BZ17" s="2"/>
      <c r="CA17" s="2"/>
    </row>
    <row r="18" spans="1:79" ht="327.75" customHeight="1">
      <c r="A18" s="2"/>
      <c r="B18" s="139"/>
      <c r="C18" s="128" t="s">
        <v>103</v>
      </c>
      <c r="D18" s="129">
        <v>40</v>
      </c>
      <c r="E18" s="129">
        <v>1</v>
      </c>
      <c r="F18" s="129">
        <v>11</v>
      </c>
      <c r="G18" s="129"/>
      <c r="H18" s="134">
        <v>92</v>
      </c>
      <c r="I18" s="130">
        <f>SUM(J18:T18)</f>
        <v>91.5</v>
      </c>
      <c r="J18" s="131"/>
      <c r="K18" s="131">
        <v>16</v>
      </c>
      <c r="L18" s="131">
        <v>3</v>
      </c>
      <c r="M18" s="131"/>
      <c r="N18" s="131"/>
      <c r="O18" s="131"/>
      <c r="P18" s="131"/>
      <c r="Q18" s="131"/>
      <c r="R18" s="131"/>
      <c r="S18" s="132">
        <v>12.5</v>
      </c>
      <c r="T18" s="133">
        <v>60</v>
      </c>
      <c r="U18" s="98" t="s">
        <v>104</v>
      </c>
      <c r="V18" s="99" t="s">
        <v>105</v>
      </c>
      <c r="W18" s="100" t="s">
        <v>106</v>
      </c>
      <c r="X18" s="64"/>
      <c r="Y18" s="65"/>
      <c r="Z18" s="65"/>
      <c r="AA18" s="65"/>
      <c r="AB18" s="68"/>
      <c r="AC18" s="68"/>
      <c r="AD18" s="61"/>
      <c r="AE18" s="68"/>
      <c r="AF18" s="66"/>
      <c r="AG18" s="66"/>
      <c r="AH18" s="61"/>
      <c r="AI18" s="61"/>
      <c r="AJ18" s="61"/>
      <c r="AK18" s="61"/>
      <c r="AL18" s="61"/>
      <c r="AM18" s="61"/>
      <c r="AN18" s="61"/>
      <c r="AO18" s="61"/>
      <c r="AP18" s="61"/>
      <c r="AQ18" s="61"/>
      <c r="AR18" s="61"/>
      <c r="AS18" s="61"/>
      <c r="AT18" s="61"/>
      <c r="AU18" s="61"/>
      <c r="AV18" s="61"/>
      <c r="AW18" s="61"/>
      <c r="AX18" s="60"/>
      <c r="AY18" s="65"/>
      <c r="AZ18" s="65"/>
      <c r="BA18" s="60"/>
      <c r="BB18" s="67"/>
      <c r="BC18" s="61"/>
      <c r="BD18" s="61"/>
      <c r="BE18" s="61"/>
      <c r="BF18" s="67"/>
      <c r="BG18" s="66"/>
      <c r="BH18" s="68"/>
      <c r="BI18" s="61"/>
      <c r="BJ18" s="61"/>
      <c r="BK18" s="61"/>
      <c r="BL18" s="61"/>
      <c r="BM18" s="61"/>
      <c r="BN18" s="66"/>
      <c r="BO18" s="68"/>
      <c r="BP18" s="66"/>
      <c r="BQ18" s="66"/>
      <c r="BR18" s="67"/>
      <c r="BS18" s="61"/>
      <c r="BT18" s="67"/>
      <c r="BU18" s="61"/>
      <c r="BV18" s="61"/>
      <c r="BW18" s="2"/>
      <c r="BX18" s="2"/>
      <c r="BY18" s="2"/>
      <c r="BZ18" s="2"/>
      <c r="CA18" s="2"/>
    </row>
    <row r="19" spans="1:79" ht="24.95" customHeight="1">
      <c r="A19" s="2"/>
      <c r="B19" s="2"/>
      <c r="C19" s="74"/>
      <c r="D19" s="20"/>
      <c r="E19" s="20"/>
      <c r="F19" s="20"/>
      <c r="G19" s="20"/>
      <c r="H19" s="20"/>
      <c r="I19" s="83"/>
      <c r="J19" s="10"/>
      <c r="K19" s="10"/>
      <c r="L19" s="10"/>
      <c r="M19" s="10"/>
      <c r="N19" s="10"/>
      <c r="O19" s="10"/>
      <c r="P19" s="10"/>
      <c r="Q19" s="10"/>
      <c r="R19" s="10"/>
      <c r="S19" s="83"/>
      <c r="T19" s="86"/>
      <c r="U19" s="34" t="s">
        <v>88</v>
      </c>
      <c r="V19" s="35" t="s">
        <v>89</v>
      </c>
      <c r="W19" s="35" t="s">
        <v>90</v>
      </c>
      <c r="X19" s="33"/>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
      <c r="BX19" s="2"/>
      <c r="BY19" s="2"/>
      <c r="BZ19" s="2"/>
      <c r="CA19" s="2"/>
    </row>
    <row r="20" spans="1:79" ht="144.94999999999999">
      <c r="A20" s="2"/>
      <c r="B20" s="90"/>
      <c r="C20" s="73" t="s">
        <v>107</v>
      </c>
      <c r="D20" s="19">
        <v>20</v>
      </c>
      <c r="E20" s="19">
        <v>13</v>
      </c>
      <c r="F20" s="19">
        <v>20</v>
      </c>
      <c r="G20" s="19"/>
      <c r="H20" s="19">
        <v>0</v>
      </c>
      <c r="I20" s="82">
        <f>SUM(J20:T20)</f>
        <v>42.5</v>
      </c>
      <c r="J20" s="16"/>
      <c r="K20" s="16">
        <v>8</v>
      </c>
      <c r="L20" s="16"/>
      <c r="M20" s="16"/>
      <c r="N20" s="16"/>
      <c r="O20" s="16"/>
      <c r="P20" s="16"/>
      <c r="Q20" s="16"/>
      <c r="R20" s="16"/>
      <c r="S20" s="84">
        <v>14.5</v>
      </c>
      <c r="T20" s="85">
        <v>20</v>
      </c>
      <c r="U20" s="101" t="s">
        <v>108</v>
      </c>
      <c r="V20" s="102" t="s">
        <v>109</v>
      </c>
      <c r="W20" s="103" t="s">
        <v>110</v>
      </c>
      <c r="X20" s="70"/>
      <c r="Y20" s="60"/>
      <c r="Z20" s="60"/>
      <c r="AA20" s="60"/>
      <c r="AB20" s="60"/>
      <c r="AC20" s="60"/>
      <c r="AD20" s="61"/>
      <c r="AE20" s="60"/>
      <c r="AF20" s="60"/>
      <c r="AG20" s="61"/>
      <c r="AH20" s="61"/>
      <c r="AI20" s="60"/>
      <c r="AJ20" s="60"/>
      <c r="AK20" s="68"/>
      <c r="AL20" s="60"/>
      <c r="AM20" s="69"/>
      <c r="AN20" s="60"/>
      <c r="AO20" s="60"/>
      <c r="AP20" s="60"/>
      <c r="AQ20" s="60"/>
      <c r="AR20" s="60"/>
      <c r="AS20" s="60"/>
      <c r="AT20" s="60"/>
      <c r="AU20" s="60"/>
      <c r="AV20" s="60"/>
      <c r="AW20" s="60"/>
      <c r="AX20" s="61"/>
      <c r="AY20" s="60"/>
      <c r="AZ20" s="60"/>
      <c r="BA20" s="67"/>
      <c r="BB20" s="60"/>
      <c r="BC20" s="60"/>
      <c r="BD20" s="61"/>
      <c r="BE20" s="61"/>
      <c r="BF20" s="61"/>
      <c r="BG20" s="61"/>
      <c r="BH20" s="61"/>
      <c r="BI20" s="61"/>
      <c r="BJ20" s="61"/>
      <c r="BK20" s="61"/>
      <c r="BL20" s="61"/>
      <c r="BM20" s="61"/>
      <c r="BN20" s="61"/>
      <c r="BO20" s="61"/>
      <c r="BP20" s="61"/>
      <c r="BQ20" s="61"/>
      <c r="BR20" s="61"/>
      <c r="BS20" s="61"/>
      <c r="BT20" s="61"/>
      <c r="BU20" s="61"/>
      <c r="BV20" s="61"/>
      <c r="BW20" s="2"/>
      <c r="BX20" s="2"/>
      <c r="BY20" s="2"/>
      <c r="BZ20" s="2"/>
      <c r="CA20" s="2"/>
    </row>
    <row r="21" spans="1:79" ht="144" customHeight="1">
      <c r="A21" s="2"/>
      <c r="B21" s="90"/>
      <c r="C21" s="73" t="s">
        <v>111</v>
      </c>
      <c r="D21" s="19">
        <v>20</v>
      </c>
      <c r="E21" s="19">
        <v>13</v>
      </c>
      <c r="F21" s="19">
        <v>21</v>
      </c>
      <c r="G21" s="19"/>
      <c r="H21" s="19">
        <v>0</v>
      </c>
      <c r="I21" s="82">
        <f>SUM(J21:T21)</f>
        <v>68</v>
      </c>
      <c r="J21" s="16">
        <v>44</v>
      </c>
      <c r="K21" s="16"/>
      <c r="L21" s="16"/>
      <c r="M21" s="16"/>
      <c r="N21" s="16"/>
      <c r="O21" s="16"/>
      <c r="P21" s="16"/>
      <c r="Q21" s="16"/>
      <c r="R21" s="16"/>
      <c r="S21" s="84">
        <v>19</v>
      </c>
      <c r="T21" s="85">
        <v>5</v>
      </c>
      <c r="U21" s="94" t="s">
        <v>96</v>
      </c>
      <c r="V21" s="95" t="s">
        <v>112</v>
      </c>
      <c r="W21" s="97" t="s">
        <v>113</v>
      </c>
      <c r="X21" s="62"/>
      <c r="Y21" s="60"/>
      <c r="Z21" s="60"/>
      <c r="AA21" s="61"/>
      <c r="AB21" s="60"/>
      <c r="AC21" s="60"/>
      <c r="AD21" s="60"/>
      <c r="AE21" s="60"/>
      <c r="AF21" s="60"/>
      <c r="AG21" s="68"/>
      <c r="AH21" s="60"/>
      <c r="AI21" s="61"/>
      <c r="AJ21" s="60"/>
      <c r="AK21" s="60"/>
      <c r="AL21" s="61"/>
      <c r="AM21" s="60"/>
      <c r="AN21" s="60"/>
      <c r="AO21" s="60"/>
      <c r="AP21" s="60"/>
      <c r="AQ21" s="60"/>
      <c r="AR21" s="60"/>
      <c r="AS21" s="60"/>
      <c r="AT21" s="60"/>
      <c r="AU21" s="60"/>
      <c r="AV21" s="60"/>
      <c r="AW21" s="60"/>
      <c r="AX21" s="61"/>
      <c r="AY21" s="61"/>
      <c r="AZ21" s="61"/>
      <c r="BA21" s="61"/>
      <c r="BB21" s="60"/>
      <c r="BC21" s="60"/>
      <c r="BD21" s="60"/>
      <c r="BE21" s="60"/>
      <c r="BF21" s="60"/>
      <c r="BG21" s="60"/>
      <c r="BH21" s="60"/>
      <c r="BI21" s="60"/>
      <c r="BJ21" s="60"/>
      <c r="BK21" s="60"/>
      <c r="BL21" s="60"/>
      <c r="BM21" s="60"/>
      <c r="BN21" s="60"/>
      <c r="BO21" s="60"/>
      <c r="BP21" s="60"/>
      <c r="BQ21" s="60"/>
      <c r="BR21" s="60"/>
      <c r="BS21" s="60"/>
      <c r="BT21" s="60"/>
      <c r="BU21" s="60"/>
      <c r="BV21" s="60"/>
      <c r="BW21" s="2"/>
      <c r="BX21" s="2"/>
      <c r="BY21" s="2"/>
      <c r="BZ21" s="2"/>
      <c r="CA21" s="2"/>
    </row>
    <row r="22" spans="1:79" ht="130.5" customHeight="1">
      <c r="A22" s="2"/>
      <c r="B22" s="90"/>
      <c r="C22" s="73" t="s">
        <v>114</v>
      </c>
      <c r="D22" s="19">
        <v>20</v>
      </c>
      <c r="E22" s="19">
        <v>13</v>
      </c>
      <c r="F22" s="19">
        <v>21</v>
      </c>
      <c r="G22" s="19"/>
      <c r="H22" s="19">
        <v>0</v>
      </c>
      <c r="I22" s="82">
        <f>SUM(J22:T22)</f>
        <v>68</v>
      </c>
      <c r="J22" s="16">
        <v>44</v>
      </c>
      <c r="K22" s="16"/>
      <c r="L22" s="16"/>
      <c r="M22" s="16"/>
      <c r="N22" s="16"/>
      <c r="O22" s="16"/>
      <c r="P22" s="16"/>
      <c r="Q22" s="16"/>
      <c r="R22" s="16"/>
      <c r="S22" s="84">
        <v>19</v>
      </c>
      <c r="T22" s="85">
        <v>5</v>
      </c>
      <c r="U22" s="94" t="s">
        <v>96</v>
      </c>
      <c r="V22" s="95" t="s">
        <v>112</v>
      </c>
      <c r="W22" s="97" t="s">
        <v>113</v>
      </c>
      <c r="X22" s="62"/>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0"/>
      <c r="AX22" s="60"/>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2"/>
      <c r="BX22" s="2"/>
      <c r="BY22" s="2"/>
      <c r="BZ22" s="2"/>
      <c r="CA22" s="2"/>
    </row>
    <row r="23" spans="1:79" ht="130.5" customHeight="1">
      <c r="A23" s="110" t="s">
        <v>115</v>
      </c>
      <c r="B23" s="111" t="s">
        <v>115</v>
      </c>
      <c r="C23" s="73" t="s">
        <v>116</v>
      </c>
      <c r="D23" s="19">
        <v>20</v>
      </c>
      <c r="E23" s="19">
        <v>13</v>
      </c>
      <c r="F23" s="19">
        <v>20</v>
      </c>
      <c r="G23" s="19" t="s">
        <v>115</v>
      </c>
      <c r="H23" s="19">
        <v>0</v>
      </c>
      <c r="I23" s="82">
        <f>SUM(J23:T23)</f>
        <v>47.5</v>
      </c>
      <c r="J23" s="16" t="s">
        <v>115</v>
      </c>
      <c r="K23" s="16">
        <v>8</v>
      </c>
      <c r="L23" s="16" t="s">
        <v>115</v>
      </c>
      <c r="M23" s="16" t="s">
        <v>115</v>
      </c>
      <c r="N23" s="16" t="s">
        <v>115</v>
      </c>
      <c r="O23" s="16" t="s">
        <v>115</v>
      </c>
      <c r="P23" s="16" t="s">
        <v>115</v>
      </c>
      <c r="Q23" s="16" t="s">
        <v>115</v>
      </c>
      <c r="R23" s="16" t="s">
        <v>115</v>
      </c>
      <c r="S23" s="84">
        <v>14.5</v>
      </c>
      <c r="T23" s="85">
        <v>25</v>
      </c>
      <c r="U23" s="94" t="s">
        <v>117</v>
      </c>
      <c r="V23" s="95" t="s">
        <v>118</v>
      </c>
      <c r="W23" s="97" t="s">
        <v>110</v>
      </c>
      <c r="X23" s="112"/>
      <c r="Y23" s="113" t="s">
        <v>115</v>
      </c>
      <c r="Z23" s="114" t="s">
        <v>115</v>
      </c>
      <c r="AA23" s="114" t="s">
        <v>115</v>
      </c>
      <c r="AB23" s="114" t="s">
        <v>115</v>
      </c>
      <c r="AC23" s="114" t="s">
        <v>115</v>
      </c>
      <c r="AD23" s="115" t="s">
        <v>115</v>
      </c>
      <c r="AE23" s="114" t="s">
        <v>115</v>
      </c>
      <c r="AF23" s="114" t="s">
        <v>115</v>
      </c>
      <c r="AG23" s="115" t="s">
        <v>115</v>
      </c>
      <c r="AH23" s="115" t="s">
        <v>115</v>
      </c>
      <c r="AI23" s="114" t="s">
        <v>115</v>
      </c>
      <c r="AJ23" s="114" t="s">
        <v>115</v>
      </c>
      <c r="AK23" s="116" t="s">
        <v>115</v>
      </c>
      <c r="AL23" s="116" t="s">
        <v>115</v>
      </c>
      <c r="AM23" s="114" t="s">
        <v>115</v>
      </c>
      <c r="AN23" s="114" t="s">
        <v>115</v>
      </c>
      <c r="AO23" s="114" t="s">
        <v>115</v>
      </c>
      <c r="AP23" s="114" t="s">
        <v>115</v>
      </c>
      <c r="AQ23" s="114" t="s">
        <v>115</v>
      </c>
      <c r="AR23" s="117" t="s">
        <v>115</v>
      </c>
      <c r="AS23" s="114" t="s">
        <v>115</v>
      </c>
      <c r="AT23" s="114" t="s">
        <v>115</v>
      </c>
      <c r="AU23" s="114" t="s">
        <v>115</v>
      </c>
      <c r="AV23" s="114" t="s">
        <v>115</v>
      </c>
      <c r="AW23" s="114" t="s">
        <v>115</v>
      </c>
      <c r="AX23" s="114" t="s">
        <v>115</v>
      </c>
      <c r="AY23" s="114" t="s">
        <v>115</v>
      </c>
      <c r="AZ23" s="114" t="s">
        <v>115</v>
      </c>
      <c r="BA23" s="114" t="s">
        <v>115</v>
      </c>
      <c r="BB23" s="112"/>
      <c r="BC23" s="112"/>
      <c r="BD23" s="113" t="s">
        <v>115</v>
      </c>
      <c r="BE23" s="114" t="s">
        <v>115</v>
      </c>
      <c r="BF23" s="114" t="s">
        <v>115</v>
      </c>
      <c r="BG23" s="114" t="s">
        <v>115</v>
      </c>
      <c r="BH23" s="112"/>
      <c r="BI23" s="113" t="s">
        <v>115</v>
      </c>
      <c r="BJ23" s="114" t="s">
        <v>115</v>
      </c>
      <c r="BK23" s="118" t="s">
        <v>115</v>
      </c>
      <c r="BL23" s="116" t="s">
        <v>115</v>
      </c>
      <c r="BM23" s="117" t="s">
        <v>115</v>
      </c>
      <c r="BN23" s="114" t="s">
        <v>115</v>
      </c>
      <c r="BO23" s="114" t="s">
        <v>115</v>
      </c>
      <c r="BP23" s="114" t="s">
        <v>115</v>
      </c>
      <c r="BQ23" s="114" t="s">
        <v>115</v>
      </c>
      <c r="BR23" s="114" t="s">
        <v>115</v>
      </c>
      <c r="BS23" s="114" t="s">
        <v>115</v>
      </c>
      <c r="BT23" s="114" t="s">
        <v>115</v>
      </c>
      <c r="BU23" s="114" t="s">
        <v>115</v>
      </c>
      <c r="BV23" s="114" t="s">
        <v>115</v>
      </c>
      <c r="BW23" s="110" t="s">
        <v>115</v>
      </c>
      <c r="BX23" s="110" t="s">
        <v>115</v>
      </c>
      <c r="BY23" s="110" t="s">
        <v>115</v>
      </c>
      <c r="BZ23" s="110" t="s">
        <v>115</v>
      </c>
      <c r="CA23" s="110" t="s">
        <v>115</v>
      </c>
    </row>
    <row r="24" spans="1:79" ht="186.75" customHeight="1">
      <c r="A24" s="2"/>
      <c r="B24" s="90"/>
      <c r="C24" s="73" t="s">
        <v>119</v>
      </c>
      <c r="D24" s="19">
        <v>40</v>
      </c>
      <c r="E24" s="19">
        <v>12</v>
      </c>
      <c r="F24" s="19">
        <v>23</v>
      </c>
      <c r="G24" s="19"/>
      <c r="H24" s="19">
        <v>0</v>
      </c>
      <c r="I24" s="82">
        <f>SUM(J24:T24)</f>
        <v>91.5</v>
      </c>
      <c r="J24" s="16"/>
      <c r="K24" s="16">
        <v>16</v>
      </c>
      <c r="L24" s="16">
        <v>3</v>
      </c>
      <c r="M24" s="16"/>
      <c r="N24" s="16"/>
      <c r="O24" s="16"/>
      <c r="P24" s="16"/>
      <c r="Q24" s="16"/>
      <c r="R24" s="16"/>
      <c r="S24" s="84">
        <v>12.5</v>
      </c>
      <c r="T24" s="85">
        <v>60</v>
      </c>
      <c r="U24" s="98" t="s">
        <v>120</v>
      </c>
      <c r="V24" s="99" t="s">
        <v>121</v>
      </c>
      <c r="W24" s="135" t="s">
        <v>122</v>
      </c>
      <c r="X24" s="64"/>
      <c r="Y24" s="65"/>
      <c r="Z24" s="60"/>
      <c r="AA24" s="65"/>
      <c r="AB24" s="69"/>
      <c r="AC24" s="69"/>
      <c r="AD24" s="61"/>
      <c r="AE24" s="60"/>
      <c r="AF24" s="65"/>
      <c r="AG24" s="69"/>
      <c r="AH24" s="65"/>
      <c r="AI24" s="69"/>
      <c r="AJ24" s="60"/>
      <c r="AK24" s="65"/>
      <c r="AL24" s="60"/>
      <c r="AM24" s="68"/>
      <c r="AN24" s="68"/>
      <c r="AO24" s="63"/>
      <c r="AP24" s="65"/>
      <c r="AQ24" s="69"/>
      <c r="AR24" s="60"/>
      <c r="AS24" s="68"/>
      <c r="AT24" s="68"/>
      <c r="AU24" s="63"/>
      <c r="AV24" s="63"/>
      <c r="AW24" s="68"/>
      <c r="AX24" s="65"/>
      <c r="AY24" s="65"/>
      <c r="AZ24" s="66"/>
      <c r="BA24" s="68"/>
      <c r="BB24" s="65"/>
      <c r="BC24" s="65"/>
      <c r="BD24" s="68"/>
      <c r="BE24" s="68"/>
      <c r="BF24" s="67"/>
      <c r="BG24" s="66"/>
      <c r="BH24" s="66"/>
      <c r="BI24" s="68"/>
      <c r="BJ24" s="68"/>
      <c r="BK24" s="61"/>
      <c r="BL24" s="65"/>
      <c r="BM24" s="66"/>
      <c r="BN24" s="66"/>
      <c r="BO24" s="68"/>
      <c r="BP24" s="68"/>
      <c r="BQ24" s="68"/>
      <c r="BR24" s="66"/>
      <c r="BS24" s="66"/>
      <c r="BT24" s="68"/>
      <c r="BU24" s="68"/>
      <c r="BV24" s="67"/>
      <c r="BW24" s="2"/>
      <c r="BX24" s="2"/>
      <c r="BY24" s="2"/>
      <c r="BZ24" s="2"/>
      <c r="CA24" s="2"/>
    </row>
    <row r="25" spans="1:79" ht="20.45" customHeight="1">
      <c r="A25" s="2"/>
      <c r="B25" s="2"/>
      <c r="C25" s="74"/>
      <c r="D25" s="20"/>
      <c r="E25" s="20"/>
      <c r="F25" s="20"/>
      <c r="G25" s="20"/>
      <c r="H25" s="20"/>
      <c r="I25" s="83"/>
      <c r="J25" s="10"/>
      <c r="K25" s="10"/>
      <c r="L25" s="10"/>
      <c r="M25" s="10"/>
      <c r="N25" s="10"/>
      <c r="O25" s="10"/>
      <c r="P25" s="10"/>
      <c r="Q25" s="10"/>
      <c r="R25" s="10"/>
      <c r="S25" s="83"/>
      <c r="T25" s="86"/>
      <c r="U25" s="34" t="s">
        <v>88</v>
      </c>
      <c r="V25" s="35" t="s">
        <v>89</v>
      </c>
      <c r="W25" s="35" t="s">
        <v>90</v>
      </c>
      <c r="X25" s="36"/>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2"/>
      <c r="BX25" s="2"/>
      <c r="BY25" s="2"/>
      <c r="BZ25" s="2"/>
      <c r="CA25" s="2"/>
    </row>
    <row r="26" spans="1:79" ht="126.95" customHeight="1">
      <c r="A26" s="2"/>
      <c r="B26" s="139" t="s">
        <v>123</v>
      </c>
      <c r="C26" s="73" t="s">
        <v>124</v>
      </c>
      <c r="D26" s="19">
        <v>20</v>
      </c>
      <c r="E26" s="19">
        <v>25</v>
      </c>
      <c r="F26" s="19">
        <v>29</v>
      </c>
      <c r="G26" s="19"/>
      <c r="H26" s="19">
        <v>0</v>
      </c>
      <c r="I26" s="82">
        <f>SUM(J26:T26)</f>
        <v>68</v>
      </c>
      <c r="J26" s="16">
        <v>44</v>
      </c>
      <c r="K26" s="16"/>
      <c r="L26" s="16"/>
      <c r="M26" s="16"/>
      <c r="N26" s="16"/>
      <c r="O26" s="16"/>
      <c r="P26" s="16"/>
      <c r="Q26" s="16"/>
      <c r="R26" s="16"/>
      <c r="S26" s="84">
        <v>19</v>
      </c>
      <c r="T26" s="85">
        <v>5</v>
      </c>
      <c r="U26" s="104" t="s">
        <v>125</v>
      </c>
      <c r="V26" s="105" t="s">
        <v>100</v>
      </c>
      <c r="W26" s="95" t="s">
        <v>126</v>
      </c>
      <c r="X26" s="62"/>
      <c r="Y26" s="60"/>
      <c r="Z26" s="61"/>
      <c r="AA26" s="61"/>
      <c r="AB26" s="60"/>
      <c r="AC26" s="61"/>
      <c r="AD26" s="60"/>
      <c r="AE26" s="61"/>
      <c r="AF26" s="61"/>
      <c r="AG26" s="60"/>
      <c r="AH26" s="60"/>
      <c r="AI26" s="60"/>
      <c r="AJ26" s="60"/>
      <c r="AK26" s="65"/>
      <c r="AL26" s="60"/>
      <c r="AM26" s="60"/>
      <c r="AN26" s="61"/>
      <c r="AO26" s="61"/>
      <c r="AP26" s="61"/>
      <c r="AQ26" s="61"/>
      <c r="AR26" s="61"/>
      <c r="AS26" s="61"/>
      <c r="AT26" s="61"/>
      <c r="AU26" s="61"/>
      <c r="AV26" s="61"/>
      <c r="AW26" s="60"/>
      <c r="AX26" s="61"/>
      <c r="AY26" s="61"/>
      <c r="AZ26" s="60"/>
      <c r="BA26" s="61"/>
      <c r="BB26" s="61"/>
      <c r="BC26" s="61"/>
      <c r="BD26" s="60"/>
      <c r="BE26" s="60"/>
      <c r="BF26" s="60"/>
      <c r="BG26" s="60"/>
      <c r="BH26" s="60"/>
      <c r="BI26" s="60"/>
      <c r="BJ26" s="60"/>
      <c r="BK26" s="60"/>
      <c r="BL26" s="60"/>
      <c r="BM26" s="60"/>
      <c r="BN26" s="60"/>
      <c r="BO26" s="60"/>
      <c r="BP26" s="60"/>
      <c r="BQ26" s="60"/>
      <c r="BR26" s="60"/>
      <c r="BS26" s="60"/>
      <c r="BT26" s="60"/>
      <c r="BU26" s="60"/>
      <c r="BV26" s="60"/>
      <c r="BW26" s="2"/>
      <c r="BX26" s="2"/>
      <c r="BY26" s="2"/>
      <c r="BZ26" s="2"/>
      <c r="CA26" s="2"/>
    </row>
    <row r="27" spans="1:79" ht="103.5" customHeight="1">
      <c r="A27" s="2"/>
      <c r="B27" s="139"/>
      <c r="C27" s="73" t="s">
        <v>127</v>
      </c>
      <c r="D27" s="19">
        <v>20</v>
      </c>
      <c r="E27" s="19">
        <v>25</v>
      </c>
      <c r="F27" s="19">
        <v>29</v>
      </c>
      <c r="G27" s="19"/>
      <c r="H27" s="19">
        <v>0</v>
      </c>
      <c r="I27" s="82">
        <f>SUM(J27:T27)</f>
        <v>68</v>
      </c>
      <c r="J27" s="16">
        <v>44</v>
      </c>
      <c r="K27" s="16"/>
      <c r="L27" s="16"/>
      <c r="M27" s="16"/>
      <c r="N27" s="16"/>
      <c r="O27" s="16"/>
      <c r="P27" s="16"/>
      <c r="Q27" s="16"/>
      <c r="R27" s="16"/>
      <c r="S27" s="84">
        <v>19</v>
      </c>
      <c r="T27" s="85">
        <v>5</v>
      </c>
      <c r="U27" s="94" t="s">
        <v>125</v>
      </c>
      <c r="V27" s="95" t="s">
        <v>100</v>
      </c>
      <c r="W27" s="95" t="s">
        <v>126</v>
      </c>
      <c r="X27" s="62"/>
      <c r="Y27" s="60"/>
      <c r="Z27" s="60"/>
      <c r="AA27" s="61"/>
      <c r="AB27" s="60"/>
      <c r="AC27" s="60"/>
      <c r="AD27" s="61"/>
      <c r="AE27" s="60"/>
      <c r="AF27" s="60"/>
      <c r="AG27" s="61"/>
      <c r="AH27" s="60"/>
      <c r="AI27" s="61"/>
      <c r="AJ27" s="61"/>
      <c r="AK27" s="60"/>
      <c r="AL27" s="61"/>
      <c r="AM27" s="60"/>
      <c r="AN27" s="60"/>
      <c r="AO27" s="60"/>
      <c r="AP27" s="60"/>
      <c r="AQ27" s="60"/>
      <c r="AR27" s="60"/>
      <c r="AS27" s="60"/>
      <c r="AT27" s="60"/>
      <c r="AU27" s="60"/>
      <c r="AV27" s="60"/>
      <c r="AW27" s="61"/>
      <c r="AX27" s="61"/>
      <c r="AY27" s="61"/>
      <c r="AZ27" s="61"/>
      <c r="BA27" s="61"/>
      <c r="BB27" s="61"/>
      <c r="BC27" s="60"/>
      <c r="BD27" s="60"/>
      <c r="BE27" s="60"/>
      <c r="BF27" s="60"/>
      <c r="BG27" s="60"/>
      <c r="BH27" s="60"/>
      <c r="BI27" s="60"/>
      <c r="BJ27" s="60"/>
      <c r="BK27" s="60"/>
      <c r="BL27" s="60"/>
      <c r="BM27" s="60"/>
      <c r="BN27" s="60"/>
      <c r="BO27" s="60"/>
      <c r="BP27" s="60"/>
      <c r="BQ27" s="60"/>
      <c r="BR27" s="60"/>
      <c r="BS27" s="60"/>
      <c r="BT27" s="60"/>
      <c r="BU27" s="60"/>
      <c r="BV27" s="60"/>
      <c r="BW27" s="2"/>
      <c r="BX27" s="2"/>
      <c r="BY27" s="2"/>
      <c r="BZ27" s="2"/>
      <c r="CA27" s="2"/>
    </row>
    <row r="28" spans="1:79" ht="103.5" customHeight="1">
      <c r="A28" s="2"/>
      <c r="B28" s="139"/>
      <c r="C28" s="73" t="s">
        <v>128</v>
      </c>
      <c r="D28" s="19">
        <v>40</v>
      </c>
      <c r="E28" s="19">
        <v>25</v>
      </c>
      <c r="F28" s="19">
        <v>32</v>
      </c>
      <c r="G28" s="19"/>
      <c r="H28" s="19">
        <v>0</v>
      </c>
      <c r="I28" s="82">
        <f>SUM(J28:T28)</f>
        <v>94</v>
      </c>
      <c r="J28" s="16">
        <v>8</v>
      </c>
      <c r="K28" s="16">
        <v>9</v>
      </c>
      <c r="L28" s="16"/>
      <c r="M28" s="16"/>
      <c r="N28" s="16"/>
      <c r="O28" s="16">
        <v>6</v>
      </c>
      <c r="P28" s="16"/>
      <c r="Q28" s="16"/>
      <c r="R28" s="16">
        <v>10</v>
      </c>
      <c r="S28" s="84">
        <v>17</v>
      </c>
      <c r="T28" s="85">
        <v>44</v>
      </c>
      <c r="U28" s="94" t="s">
        <v>129</v>
      </c>
      <c r="V28" s="95" t="s">
        <v>130</v>
      </c>
      <c r="W28" s="95" t="s">
        <v>126</v>
      </c>
      <c r="X28" s="71"/>
      <c r="Y28" s="60"/>
      <c r="Z28" s="60"/>
      <c r="AA28" s="60"/>
      <c r="AB28" s="60"/>
      <c r="AC28" s="69"/>
      <c r="AD28" s="60"/>
      <c r="AE28" s="60"/>
      <c r="AF28" s="60"/>
      <c r="AG28" s="60"/>
      <c r="AH28" s="65"/>
      <c r="AI28" s="63"/>
      <c r="AJ28" s="60"/>
      <c r="AK28" s="65"/>
      <c r="AL28" s="65"/>
      <c r="AM28" s="65"/>
      <c r="AN28" s="69"/>
      <c r="AO28" s="65"/>
      <c r="AP28" s="63"/>
      <c r="AQ28" s="63"/>
      <c r="AR28" s="65"/>
      <c r="AS28" s="65"/>
      <c r="AT28" s="60"/>
      <c r="AU28" s="65"/>
      <c r="AV28" s="60"/>
      <c r="AW28" s="61"/>
      <c r="AX28" s="61"/>
      <c r="AY28" s="65"/>
      <c r="AZ28" s="66"/>
      <c r="BA28" s="60"/>
      <c r="BB28" s="60"/>
      <c r="BC28" s="61"/>
      <c r="BD28" s="60"/>
      <c r="BE28" s="60"/>
      <c r="BF28" s="60"/>
      <c r="BG28" s="60"/>
      <c r="BH28" s="60"/>
      <c r="BI28" s="60"/>
      <c r="BJ28" s="60"/>
      <c r="BK28" s="63"/>
      <c r="BL28" s="68"/>
      <c r="BM28" s="60"/>
      <c r="BN28" s="66"/>
      <c r="BO28" s="60"/>
      <c r="BP28" s="69"/>
      <c r="BQ28" s="60"/>
      <c r="BR28" s="60"/>
      <c r="BS28" s="68"/>
      <c r="BT28" s="65"/>
      <c r="BU28" s="65"/>
      <c r="BV28" s="63"/>
      <c r="BW28" s="2"/>
      <c r="BX28" s="2"/>
      <c r="BY28" s="2"/>
      <c r="BZ28" s="2"/>
      <c r="CA28" s="2"/>
    </row>
    <row r="29" spans="1:79" ht="108.75" customHeight="1">
      <c r="A29" s="2"/>
      <c r="B29" s="139"/>
      <c r="C29" s="136" t="s">
        <v>131</v>
      </c>
      <c r="D29" s="19">
        <v>40</v>
      </c>
      <c r="E29" s="19">
        <v>24</v>
      </c>
      <c r="F29" s="19">
        <v>36</v>
      </c>
      <c r="G29" s="19"/>
      <c r="H29" s="19">
        <v>0</v>
      </c>
      <c r="I29" s="122">
        <v>94</v>
      </c>
      <c r="J29" s="123"/>
      <c r="K29" s="123">
        <v>4</v>
      </c>
      <c r="L29" s="123">
        <v>4</v>
      </c>
      <c r="M29" s="123"/>
      <c r="N29" s="123"/>
      <c r="O29" s="123">
        <v>1</v>
      </c>
      <c r="P29" s="123"/>
      <c r="Q29" s="123"/>
      <c r="R29" s="123"/>
      <c r="S29" s="124">
        <v>14</v>
      </c>
      <c r="T29" s="125">
        <f>(I29-(SUM(J29:S29)))</f>
        <v>71</v>
      </c>
      <c r="U29" s="98" t="s">
        <v>132</v>
      </c>
      <c r="V29" s="99" t="s">
        <v>133</v>
      </c>
      <c r="W29" s="106"/>
      <c r="X29" s="62"/>
      <c r="Y29" s="65"/>
      <c r="Z29" s="60"/>
      <c r="AA29" s="65"/>
      <c r="AB29" s="69"/>
      <c r="AC29" s="65"/>
      <c r="AD29" s="65"/>
      <c r="AE29" s="69"/>
      <c r="AF29" s="65"/>
      <c r="AG29" s="69"/>
      <c r="AH29" s="60"/>
      <c r="AI29" s="65"/>
      <c r="AJ29" s="65"/>
      <c r="AK29" s="65"/>
      <c r="AL29" s="69"/>
      <c r="AM29" s="66"/>
      <c r="AN29" s="65"/>
      <c r="AO29" s="63"/>
      <c r="AP29" s="65"/>
      <c r="AQ29" s="65"/>
      <c r="AR29" s="69"/>
      <c r="AS29" s="65"/>
      <c r="AT29" s="66"/>
      <c r="AU29" s="65"/>
      <c r="AV29" s="65"/>
      <c r="AW29" s="65"/>
      <c r="AX29" s="68"/>
      <c r="AY29" s="65"/>
      <c r="AZ29" s="60"/>
      <c r="BA29" s="66"/>
      <c r="BB29" s="63"/>
      <c r="BC29" s="69"/>
      <c r="BD29" s="66"/>
      <c r="BE29" s="66"/>
      <c r="BF29" s="66"/>
      <c r="BG29" s="61"/>
      <c r="BH29" s="68"/>
      <c r="BI29" s="66"/>
      <c r="BJ29" s="66"/>
      <c r="BK29" s="66"/>
      <c r="BL29" s="61"/>
      <c r="BM29" s="61"/>
      <c r="BN29" s="66"/>
      <c r="BO29" s="68"/>
      <c r="BP29" s="61"/>
      <c r="BQ29" s="61"/>
      <c r="BR29" s="61"/>
      <c r="BS29" s="63"/>
      <c r="BT29" s="66"/>
      <c r="BU29" s="61"/>
      <c r="BV29" s="66"/>
      <c r="BW29" s="2"/>
      <c r="BX29" s="2"/>
      <c r="BY29" s="2"/>
      <c r="BZ29" s="2"/>
      <c r="CA29" s="2"/>
    </row>
    <row r="30" spans="1:79" ht="54" customHeight="1">
      <c r="A30" s="2"/>
      <c r="B30" s="2"/>
      <c r="C30" s="17"/>
      <c r="D30" s="18"/>
      <c r="E30" s="18"/>
      <c r="F30" s="18"/>
      <c r="G30" s="18"/>
      <c r="H30" s="40">
        <f>SUM(H14:H29)</f>
        <v>316</v>
      </c>
      <c r="I30" s="81">
        <f>SUM(I14:I29)</f>
        <v>956.5</v>
      </c>
      <c r="J30" s="81">
        <f t="shared" ref="J30:T30" si="0">SUM(J14:J29)</f>
        <v>272</v>
      </c>
      <c r="K30" s="81">
        <f t="shared" si="0"/>
        <v>69</v>
      </c>
      <c r="L30" s="81">
        <f t="shared" si="0"/>
        <v>10</v>
      </c>
      <c r="M30" s="81">
        <f t="shared" si="0"/>
        <v>10</v>
      </c>
      <c r="N30" s="81">
        <f t="shared" si="0"/>
        <v>0</v>
      </c>
      <c r="O30" s="81">
        <f t="shared" si="0"/>
        <v>7</v>
      </c>
      <c r="P30" s="81">
        <f t="shared" si="0"/>
        <v>0</v>
      </c>
      <c r="Q30" s="81">
        <f>SUM(Q14:Q29)</f>
        <v>0</v>
      </c>
      <c r="R30" s="81">
        <f t="shared" si="0"/>
        <v>10</v>
      </c>
      <c r="S30" s="81">
        <f t="shared" si="0"/>
        <v>228.5</v>
      </c>
      <c r="T30" s="81">
        <f t="shared" si="0"/>
        <v>350</v>
      </c>
      <c r="U30" s="34"/>
      <c r="V30" s="35"/>
      <c r="W30" s="35"/>
      <c r="X30" s="33"/>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
      <c r="BX30" s="2"/>
      <c r="BY30" s="2"/>
      <c r="BZ30" s="2"/>
      <c r="CA30" s="2"/>
    </row>
    <row r="31" spans="1:79" ht="20.100000000000001" customHeight="1">
      <c r="A31" s="2"/>
      <c r="B31" s="2"/>
      <c r="C31" s="17"/>
      <c r="D31" s="18"/>
      <c r="E31" s="18"/>
      <c r="F31" s="18"/>
      <c r="G31" s="18"/>
      <c r="H31" s="18"/>
      <c r="I31" s="10"/>
      <c r="J31" s="10"/>
      <c r="K31" s="10"/>
      <c r="L31" s="10"/>
      <c r="M31" s="10"/>
      <c r="N31" s="10"/>
      <c r="O31" s="10"/>
      <c r="P31" s="10"/>
      <c r="Q31" s="10"/>
      <c r="R31" s="10"/>
      <c r="S31" s="10"/>
      <c r="T31" s="32"/>
      <c r="U31" s="38"/>
      <c r="V31" s="39"/>
      <c r="W31" s="39"/>
      <c r="X31" s="33"/>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
      <c r="BX31" s="2"/>
      <c r="BY31" s="2"/>
      <c r="BZ31" s="2"/>
      <c r="CA31" s="2"/>
    </row>
    <row r="32" spans="1:79">
      <c r="A32" s="2"/>
      <c r="B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row>
    <row r="33" spans="1:79">
      <c r="A33" s="2"/>
      <c r="B33" s="2"/>
      <c r="C33" s="5" t="s">
        <v>134</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row>
    <row r="34" spans="1:79" ht="18.600000000000001">
      <c r="A34" s="2"/>
      <c r="B34" s="2"/>
      <c r="C34" s="21" t="s">
        <v>135</v>
      </c>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row>
    <row r="35" spans="1:79">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row>
    <row r="36" spans="1:79">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row>
    <row r="37" spans="1:79">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row>
    <row r="38" spans="1:79">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row>
    <row r="41" spans="1:79">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row>
    <row r="42" spans="1:79">
      <c r="A42" s="2"/>
      <c r="B42" s="2"/>
      <c r="C42" s="2"/>
      <c r="D42" s="2"/>
      <c r="E42" s="2"/>
      <c r="F42" s="2"/>
      <c r="G42" s="2"/>
      <c r="H42" s="2"/>
      <c r="I42" s="2"/>
      <c r="J42" s="2"/>
      <c r="K42" s="2"/>
      <c r="L42" s="2"/>
      <c r="M42" s="2"/>
      <c r="N42" s="2"/>
      <c r="O42" s="2"/>
      <c r="P42" s="2"/>
      <c r="Q42" s="119"/>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row>
    <row r="43" spans="1:7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row>
    <row r="44" spans="1:7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row>
    <row r="45" spans="1:7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row>
    <row r="46" spans="1:7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row>
    <row r="47" spans="1:7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row>
    <row r="48" spans="1:7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row>
    <row r="49" spans="1:7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row>
    <row r="50" spans="1:7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row>
    <row r="51" spans="1:7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row>
    <row r="52" spans="1:7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row>
    <row r="53" spans="1:7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row>
    <row r="54" spans="1:79">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row>
  </sheetData>
  <mergeCells count="10">
    <mergeCell ref="B26:B29"/>
    <mergeCell ref="U12:W12"/>
    <mergeCell ref="AE6:AN6"/>
    <mergeCell ref="I2:AC2"/>
    <mergeCell ref="I3:AC3"/>
    <mergeCell ref="AE5:AN5"/>
    <mergeCell ref="B14:B18"/>
    <mergeCell ref="T5:Y9"/>
    <mergeCell ref="AE7:AN7"/>
    <mergeCell ref="AE8:AN8"/>
  </mergeCells>
  <phoneticPr fontId="4" type="noConversion"/>
  <hyperlinks>
    <hyperlink ref="I2" r:id="rId1" xr:uid="{23FBBF1E-683A-4E2F-8509-337EBAA0FE0F}"/>
    <hyperlink ref="I3" r:id="rId2" xr:uid="{E4815F01-D1B6-42D7-9A89-D9B8C0157EDC}"/>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90" zoomScaleNormal="90" workbookViewId="0"/>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2"/>
      <c r="B1" s="11" t="s">
        <v>136</v>
      </c>
      <c r="C1" s="11"/>
      <c r="D1" s="11"/>
      <c r="E1" s="11"/>
      <c r="F1" s="11" t="str">
        <f>'Training Plan-Template'!E2</f>
        <v>Health  Care Science - Biomedical</v>
      </c>
      <c r="G1" s="2"/>
      <c r="H1" s="2"/>
      <c r="I1" s="2"/>
      <c r="J1" s="2"/>
      <c r="K1" s="42"/>
      <c r="L1" s="43" t="s">
        <v>137</v>
      </c>
      <c r="M1" s="43"/>
      <c r="N1" s="43"/>
      <c r="O1" s="43"/>
    </row>
    <row r="2" spans="1:15" ht="18.600000000000001">
      <c r="A2" s="2"/>
      <c r="B2" s="11" t="s">
        <v>5</v>
      </c>
      <c r="C2" s="11"/>
      <c r="D2" s="11"/>
      <c r="E2" s="11"/>
      <c r="F2" s="11" t="str">
        <f>'Training Plan-Template'!I5</f>
        <v>BSc (Hons) Biomedical Science Degree Apprenticeship Route</v>
      </c>
      <c r="G2" s="2"/>
      <c r="H2" s="2"/>
      <c r="I2" s="2"/>
      <c r="J2" s="2"/>
      <c r="K2" s="42"/>
      <c r="L2" s="43" t="str">
        <f t="shared" ref="L2:L5" si="0">B8</f>
        <v>Campus Lectures (1 hour each)</v>
      </c>
      <c r="M2" s="43">
        <f>F8</f>
        <v>272</v>
      </c>
      <c r="N2" s="43"/>
      <c r="O2" s="43"/>
    </row>
    <row r="3" spans="1:15" ht="26.45" customHeight="1">
      <c r="A3" s="2"/>
      <c r="B3" s="2"/>
      <c r="C3" s="2"/>
      <c r="D3" s="2"/>
      <c r="E3" s="2"/>
      <c r="F3" s="2"/>
      <c r="G3" s="2"/>
      <c r="H3" s="2"/>
      <c r="I3" s="2"/>
      <c r="J3" s="2"/>
      <c r="K3" s="42"/>
      <c r="L3" s="43" t="str">
        <f t="shared" si="0"/>
        <v>Campus tutorial / seminar (1 hour each)</v>
      </c>
      <c r="M3" s="43">
        <f t="shared" ref="M3:M5" si="1">F9</f>
        <v>69</v>
      </c>
      <c r="N3" s="43"/>
      <c r="O3" s="43"/>
    </row>
    <row r="4" spans="1:15" ht="15.6">
      <c r="A4" s="2"/>
      <c r="B4" s="137" t="s">
        <v>138</v>
      </c>
      <c r="C4" s="4"/>
      <c r="D4" s="4"/>
      <c r="E4" s="2"/>
      <c r="F4" s="121">
        <f>'Training Plan-Template'!I9</f>
        <v>956.5</v>
      </c>
      <c r="G4" s="2"/>
      <c r="H4" s="2"/>
      <c r="I4" s="2"/>
      <c r="J4" s="2"/>
      <c r="K4" s="42"/>
      <c r="L4" s="43" t="str">
        <f t="shared" si="0"/>
        <v>Portfolio / KSB workshops</v>
      </c>
      <c r="M4" s="43">
        <f t="shared" si="1"/>
        <v>10</v>
      </c>
      <c r="N4" s="43"/>
      <c r="O4" s="43"/>
    </row>
    <row r="5" spans="1:15" ht="15.6">
      <c r="A5" s="2"/>
      <c r="B5" s="137" t="s">
        <v>139</v>
      </c>
      <c r="C5" s="4"/>
      <c r="D5" s="4"/>
      <c r="E5" s="2"/>
      <c r="F5" s="58">
        <f>'Training Plan-Template'!H30</f>
        <v>316</v>
      </c>
      <c r="G5" s="2"/>
      <c r="H5" s="2"/>
      <c r="I5" s="2"/>
      <c r="J5" s="2"/>
      <c r="K5" s="42"/>
      <c r="L5" s="43" t="str">
        <f t="shared" si="0"/>
        <v>On-line taught session (1 hour delivery)</v>
      </c>
      <c r="M5" s="43">
        <f t="shared" si="1"/>
        <v>10</v>
      </c>
      <c r="N5" s="43"/>
      <c r="O5" s="43"/>
    </row>
    <row r="6" spans="1:15" ht="15.75">
      <c r="A6" s="2"/>
      <c r="B6" s="137" t="s">
        <v>140</v>
      </c>
      <c r="C6" s="4"/>
      <c r="D6" s="4"/>
      <c r="E6" s="2"/>
      <c r="F6" s="57">
        <f>F4-F5</f>
        <v>640.5</v>
      </c>
      <c r="G6" s="2"/>
      <c r="H6" s="2"/>
      <c r="I6" s="2"/>
      <c r="J6" s="2"/>
      <c r="K6" s="42"/>
      <c r="L6" s="43" t="str">
        <f>B12</f>
        <v>1:1 Supervision</v>
      </c>
      <c r="M6" s="126">
        <f>F12</f>
        <v>7</v>
      </c>
      <c r="N6" s="43"/>
      <c r="O6" s="43"/>
    </row>
    <row r="7" spans="1:15" ht="27.6" customHeight="1">
      <c r="A7" s="2"/>
      <c r="B7" s="2"/>
      <c r="C7" s="2"/>
      <c r="D7" s="2"/>
      <c r="E7" s="2"/>
      <c r="F7" s="2"/>
      <c r="G7" s="2"/>
      <c r="H7" s="2"/>
      <c r="I7" s="2"/>
      <c r="J7" s="2"/>
      <c r="K7" s="42"/>
      <c r="L7" s="43" t="str">
        <f t="shared" ref="L7:M9" si="2">H8</f>
        <v>Work Based Project / Applied Learning in workplace to meet Module Assessment</v>
      </c>
      <c r="M7" s="43">
        <f t="shared" si="2"/>
        <v>10</v>
      </c>
      <c r="N7" s="43"/>
      <c r="O7" s="43"/>
    </row>
    <row r="8" spans="1:15" ht="21" customHeight="1">
      <c r="A8" s="2"/>
      <c r="B8" s="159" t="s">
        <v>25</v>
      </c>
      <c r="C8" s="160"/>
      <c r="D8" s="160"/>
      <c r="E8" s="160"/>
      <c r="F8" s="87">
        <f>'Training Plan-Template'!J30</f>
        <v>272</v>
      </c>
      <c r="G8" s="88"/>
      <c r="H8" s="89" t="s">
        <v>141</v>
      </c>
      <c r="I8" s="87">
        <f>'Training Plan-Template'!R30</f>
        <v>10</v>
      </c>
      <c r="J8" s="2"/>
      <c r="K8" s="42"/>
      <c r="L8" s="43" t="str">
        <f t="shared" si="2"/>
        <v>Time during working day to focus on assessment preparation</v>
      </c>
      <c r="M8" s="43">
        <f t="shared" si="2"/>
        <v>228.5</v>
      </c>
      <c r="N8" s="43"/>
      <c r="O8" s="43"/>
    </row>
    <row r="9" spans="1:15" ht="21" customHeight="1">
      <c r="A9" s="2"/>
      <c r="B9" s="159" t="s">
        <v>26</v>
      </c>
      <c r="C9" s="160"/>
      <c r="D9" s="160"/>
      <c r="E9" s="160"/>
      <c r="F9" s="87">
        <f>'Training Plan-Template'!K30</f>
        <v>69</v>
      </c>
      <c r="G9" s="88"/>
      <c r="H9" s="89" t="s">
        <v>34</v>
      </c>
      <c r="I9" s="87">
        <f>'Training Plan-Template'!S30</f>
        <v>228.5</v>
      </c>
      <c r="J9" s="2"/>
      <c r="K9" s="42"/>
      <c r="L9" s="43" t="str">
        <f t="shared" si="2"/>
        <v>Employer-led Training activities (including experiential and project based learning)</v>
      </c>
      <c r="M9" s="43">
        <f t="shared" si="2"/>
        <v>350</v>
      </c>
      <c r="N9" s="43"/>
      <c r="O9" s="43"/>
    </row>
    <row r="10" spans="1:15" ht="21" customHeight="1">
      <c r="A10" s="2"/>
      <c r="B10" s="159" t="s">
        <v>27</v>
      </c>
      <c r="C10" s="160"/>
      <c r="D10" s="160"/>
      <c r="E10" s="160"/>
      <c r="F10" s="87">
        <f>'Training Plan-Template'!L30</f>
        <v>10</v>
      </c>
      <c r="G10" s="88"/>
      <c r="H10" s="89" t="s">
        <v>35</v>
      </c>
      <c r="I10" s="87">
        <f>'Training Plan-Template'!T30</f>
        <v>350</v>
      </c>
      <c r="J10" s="2"/>
      <c r="K10" s="42"/>
      <c r="L10" s="43"/>
      <c r="M10" s="43"/>
      <c r="N10" s="43"/>
      <c r="O10" s="43"/>
    </row>
    <row r="11" spans="1:15" ht="21" customHeight="1">
      <c r="A11" s="2"/>
      <c r="B11" s="159" t="s">
        <v>28</v>
      </c>
      <c r="C11" s="160"/>
      <c r="D11" s="160"/>
      <c r="E11" s="160"/>
      <c r="F11" s="87">
        <f>'Training Plan-Template'!M30</f>
        <v>10</v>
      </c>
      <c r="G11" s="88"/>
      <c r="H11" s="2"/>
      <c r="I11" s="2"/>
      <c r="J11" s="2"/>
      <c r="K11" s="42"/>
      <c r="L11" s="43"/>
      <c r="M11" s="43"/>
      <c r="N11" s="43"/>
      <c r="O11" s="43"/>
    </row>
    <row r="12" spans="1:15" ht="21" customHeight="1">
      <c r="A12" s="2"/>
      <c r="B12" s="159" t="s">
        <v>30</v>
      </c>
      <c r="C12" s="160"/>
      <c r="D12" s="160"/>
      <c r="E12" s="160"/>
      <c r="F12" s="87">
        <f>'Training Plan-Template'!O30</f>
        <v>7</v>
      </c>
      <c r="G12" s="88"/>
      <c r="H12" s="2"/>
      <c r="I12" s="2"/>
      <c r="J12" s="2"/>
      <c r="K12" s="42"/>
      <c r="L12" s="44"/>
      <c r="M12" s="43"/>
      <c r="N12" s="43"/>
      <c r="O12" s="43"/>
    </row>
    <row r="13" spans="1:15" ht="21" customHeight="1">
      <c r="A13" s="2"/>
      <c r="B13" s="159"/>
      <c r="C13" s="160"/>
      <c r="D13" s="160"/>
      <c r="E13" s="160"/>
      <c r="F13" s="2"/>
      <c r="G13" s="88"/>
      <c r="H13" s="2"/>
      <c r="I13" s="2"/>
      <c r="J13" s="2"/>
      <c r="K13" s="42"/>
      <c r="L13" s="43"/>
      <c r="M13" s="43"/>
      <c r="N13" s="43"/>
      <c r="O13" s="43"/>
    </row>
    <row r="14" spans="1:15" ht="21" customHeight="1">
      <c r="A14" s="2"/>
      <c r="B14" s="159"/>
      <c r="C14" s="160"/>
      <c r="D14" s="160"/>
      <c r="E14" s="160"/>
      <c r="F14" s="2"/>
      <c r="G14" s="41"/>
      <c r="H14" s="2"/>
      <c r="I14" s="2"/>
      <c r="J14" s="2"/>
      <c r="K14" s="42"/>
      <c r="L14" s="43"/>
      <c r="M14" s="43"/>
      <c r="N14" s="43"/>
      <c r="O14" s="43"/>
    </row>
    <row r="15" spans="1:15" ht="305.45" customHeight="1">
      <c r="A15" s="2"/>
      <c r="B15" s="2"/>
      <c r="C15" s="2"/>
      <c r="D15" s="2"/>
      <c r="E15" s="2"/>
      <c r="F15" s="2"/>
      <c r="G15" s="41"/>
      <c r="H15" s="2"/>
      <c r="I15" s="2"/>
      <c r="J15" s="2"/>
      <c r="K15" s="42"/>
      <c r="L15" s="44" t="s">
        <v>142</v>
      </c>
      <c r="M15" s="43"/>
      <c r="N15" s="43"/>
      <c r="O15" s="43"/>
    </row>
    <row r="16" spans="1:15">
      <c r="A16" s="2"/>
      <c r="B16" s="2"/>
      <c r="C16" s="2"/>
      <c r="D16" s="2"/>
      <c r="E16" s="2"/>
      <c r="F16" s="2"/>
      <c r="G16" s="2"/>
      <c r="H16" s="2"/>
      <c r="I16" s="2"/>
      <c r="J16" s="2"/>
      <c r="K16" s="42"/>
      <c r="L16" s="43"/>
      <c r="M16" s="43"/>
      <c r="N16" s="43"/>
      <c r="O16" s="43"/>
    </row>
    <row r="17" spans="1:15">
      <c r="A17" s="2"/>
      <c r="B17" s="2"/>
      <c r="C17" s="2"/>
      <c r="D17" s="2"/>
      <c r="E17" s="2"/>
      <c r="F17" s="2"/>
      <c r="G17" s="2"/>
      <c r="H17" s="2"/>
      <c r="I17" s="2"/>
      <c r="J17" s="2"/>
      <c r="K17" s="42"/>
      <c r="L17" s="43"/>
      <c r="M17" s="43"/>
      <c r="N17" s="43"/>
      <c r="O17" s="43"/>
    </row>
    <row r="18" spans="1:15">
      <c r="A18" s="2"/>
      <c r="B18" s="2"/>
      <c r="C18" s="2"/>
      <c r="D18" s="2"/>
      <c r="E18" s="2"/>
      <c r="F18" s="2"/>
      <c r="G18" s="2"/>
      <c r="H18" s="2"/>
      <c r="I18" s="2"/>
      <c r="J18" s="2"/>
      <c r="K18" s="42"/>
      <c r="L18" s="43"/>
      <c r="M18" s="43"/>
      <c r="N18" s="43"/>
      <c r="O18" s="43"/>
    </row>
    <row r="19" spans="1:15">
      <c r="A19" s="2"/>
      <c r="B19" s="2"/>
      <c r="C19" s="2"/>
      <c r="D19" s="2"/>
      <c r="E19" s="2"/>
      <c r="F19" s="2"/>
      <c r="G19" s="2"/>
      <c r="H19" s="2"/>
      <c r="I19" s="2"/>
      <c r="J19" s="2"/>
      <c r="K19" s="42"/>
      <c r="L19" s="43"/>
      <c r="M19" s="43"/>
      <c r="N19" s="43"/>
      <c r="O19" s="43"/>
    </row>
    <row r="20" spans="1:15">
      <c r="A20" s="2"/>
      <c r="B20" s="2"/>
      <c r="C20" s="2"/>
      <c r="D20" s="2"/>
      <c r="E20" s="2"/>
      <c r="F20" s="2"/>
      <c r="G20" s="2"/>
      <c r="H20" s="2"/>
      <c r="I20" s="2"/>
      <c r="J20" s="2"/>
      <c r="K20" s="42"/>
      <c r="L20" s="43"/>
      <c r="M20" s="43"/>
      <c r="N20" s="43"/>
      <c r="O20" s="43"/>
    </row>
    <row r="21" spans="1:15">
      <c r="A21" s="2"/>
      <c r="B21" s="2"/>
      <c r="C21" s="2"/>
      <c r="D21" s="2"/>
      <c r="E21" s="2"/>
      <c r="F21" s="2"/>
      <c r="G21" s="2"/>
      <c r="H21" s="2"/>
      <c r="I21" s="2"/>
      <c r="J21" s="2"/>
      <c r="K21" s="42"/>
      <c r="L21" s="43"/>
      <c r="M21" s="43"/>
      <c r="N21" s="43"/>
      <c r="O21" s="43"/>
    </row>
    <row r="22" spans="1:15">
      <c r="A22" s="2"/>
      <c r="B22" s="2"/>
      <c r="C22" s="2"/>
      <c r="D22" s="2"/>
      <c r="E22" s="2"/>
      <c r="F22" s="2"/>
      <c r="G22" s="2"/>
      <c r="H22" s="2"/>
      <c r="I22" s="2"/>
      <c r="J22" s="2"/>
      <c r="K22" s="42"/>
      <c r="L22" s="43"/>
      <c r="M22" s="43"/>
      <c r="N22" s="43"/>
      <c r="O22" s="43"/>
    </row>
    <row r="23" spans="1:15">
      <c r="A23" s="2"/>
      <c r="B23" s="2"/>
      <c r="C23" s="2"/>
      <c r="D23" s="2"/>
      <c r="E23" s="2"/>
      <c r="F23" s="2"/>
      <c r="G23" s="2"/>
      <c r="H23" s="2"/>
      <c r="I23" s="2"/>
      <c r="J23" s="2"/>
      <c r="K23" s="42"/>
      <c r="L23" s="43"/>
      <c r="M23" s="43"/>
      <c r="N23" s="43"/>
      <c r="O23" s="43"/>
    </row>
    <row r="24" spans="1:15">
      <c r="A24" s="2"/>
      <c r="B24" s="2"/>
      <c r="C24" s="2"/>
      <c r="D24" s="2"/>
      <c r="E24" s="2"/>
      <c r="F24" s="2"/>
      <c r="G24" s="2"/>
      <c r="H24" s="2"/>
      <c r="I24" s="2"/>
      <c r="J24" s="2"/>
      <c r="K24" s="42"/>
      <c r="L24" s="43"/>
      <c r="M24" s="43"/>
      <c r="N24" s="43"/>
      <c r="O24" s="43"/>
    </row>
    <row r="25" spans="1:15">
      <c r="A25" s="2"/>
      <c r="B25" s="2"/>
      <c r="C25" s="2"/>
      <c r="D25" s="2"/>
      <c r="E25" s="2"/>
      <c r="F25" s="2"/>
      <c r="G25" s="2"/>
      <c r="H25" s="2"/>
      <c r="I25" s="2"/>
      <c r="J25" s="2"/>
      <c r="K25" s="42"/>
      <c r="L25" s="43"/>
      <c r="M25" s="43"/>
      <c r="N25" s="43"/>
      <c r="O25" s="43"/>
    </row>
    <row r="26" spans="1:15">
      <c r="A26" s="2"/>
      <c r="B26" s="2"/>
      <c r="C26" s="2"/>
      <c r="D26" s="2"/>
      <c r="E26" s="2"/>
      <c r="F26" s="2"/>
      <c r="G26" s="2"/>
      <c r="H26" s="2"/>
      <c r="I26" s="2"/>
      <c r="J26" s="2"/>
      <c r="K26" s="42"/>
      <c r="L26" s="43"/>
      <c r="M26" s="43"/>
      <c r="N26" s="43"/>
      <c r="O26" s="43"/>
    </row>
    <row r="27" spans="1:15">
      <c r="A27" s="2"/>
      <c r="B27" s="2"/>
      <c r="C27" s="2"/>
      <c r="D27" s="2"/>
      <c r="E27" s="2"/>
      <c r="F27" s="2"/>
      <c r="G27" s="2"/>
      <c r="H27" s="2"/>
      <c r="I27" s="2"/>
      <c r="J27" s="2"/>
      <c r="K27" s="42"/>
      <c r="L27" s="43"/>
      <c r="M27" s="43"/>
      <c r="N27" s="43"/>
      <c r="O27" s="43"/>
    </row>
    <row r="28" spans="1:15">
      <c r="A28" s="2"/>
      <c r="B28" s="2"/>
      <c r="C28" s="2"/>
      <c r="D28" s="2"/>
      <c r="E28" s="2"/>
      <c r="F28" s="2"/>
      <c r="G28" s="2"/>
      <c r="H28" s="2"/>
      <c r="I28" s="2"/>
      <c r="J28" s="2"/>
      <c r="K28" s="42"/>
      <c r="L28" s="43"/>
      <c r="M28" s="43"/>
      <c r="N28" s="43"/>
      <c r="O28" s="43"/>
    </row>
    <row r="29" spans="1:15">
      <c r="A29" s="2"/>
      <c r="B29" s="2"/>
      <c r="C29" s="2"/>
      <c r="D29" s="2"/>
      <c r="E29" s="2"/>
      <c r="F29" s="2"/>
      <c r="G29" s="2"/>
      <c r="H29" s="2"/>
      <c r="I29" s="2"/>
      <c r="J29" s="2"/>
      <c r="K29" s="42"/>
      <c r="L29" s="43"/>
      <c r="M29" s="43"/>
      <c r="N29" s="43"/>
      <c r="O29" s="43"/>
    </row>
    <row r="30" spans="1:15">
      <c r="A30" s="2"/>
      <c r="B30" s="2"/>
      <c r="C30" s="2"/>
      <c r="D30" s="2"/>
      <c r="E30" s="2"/>
      <c r="F30" s="2"/>
      <c r="G30" s="2"/>
      <c r="H30" s="2"/>
      <c r="I30" s="2"/>
      <c r="J30" s="2"/>
      <c r="K30" s="42"/>
      <c r="L30" s="43"/>
      <c r="M30" s="43"/>
      <c r="N30" s="43"/>
      <c r="O30" s="43"/>
    </row>
    <row r="31" spans="1:15">
      <c r="A31" s="2"/>
      <c r="B31" s="2"/>
      <c r="C31" s="2"/>
      <c r="D31" s="2"/>
      <c r="E31" s="2"/>
      <c r="F31" s="2"/>
      <c r="G31" s="2"/>
      <c r="H31" s="2"/>
      <c r="I31" s="2"/>
      <c r="J31" s="2"/>
      <c r="K31" s="42"/>
      <c r="L31" s="43"/>
      <c r="M31" s="43"/>
      <c r="N31" s="43"/>
      <c r="O31" s="43"/>
    </row>
    <row r="32" spans="1:15">
      <c r="A32" s="2"/>
      <c r="B32" s="2"/>
      <c r="C32" s="2"/>
      <c r="D32" s="2"/>
      <c r="E32" s="2"/>
      <c r="F32" s="2"/>
      <c r="G32" s="2"/>
      <c r="H32" s="2"/>
      <c r="I32" s="2"/>
      <c r="J32" s="2"/>
      <c r="K32" s="42"/>
      <c r="L32" s="43"/>
      <c r="M32" s="43"/>
      <c r="N32" s="43"/>
      <c r="O32" s="43"/>
    </row>
    <row r="33" spans="1:15">
      <c r="A33" s="2"/>
      <c r="B33" s="2"/>
      <c r="C33" s="2"/>
      <c r="D33" s="2"/>
      <c r="E33" s="2"/>
      <c r="F33" s="2"/>
      <c r="G33" s="2"/>
      <c r="H33" s="2"/>
      <c r="I33" s="2"/>
      <c r="J33" s="2"/>
      <c r="K33" s="42"/>
      <c r="L33" s="43"/>
      <c r="M33" s="43"/>
      <c r="N33" s="43"/>
      <c r="O33" s="43"/>
    </row>
    <row r="34" spans="1:15">
      <c r="A34" s="2"/>
      <c r="B34" s="2"/>
      <c r="C34" s="2"/>
      <c r="D34" s="2"/>
      <c r="E34" s="2"/>
      <c r="F34" s="2"/>
      <c r="G34" s="2"/>
      <c r="H34" s="2"/>
      <c r="I34" s="2"/>
      <c r="J34" s="2"/>
      <c r="K34" s="42"/>
      <c r="L34" s="43"/>
      <c r="M34" s="43"/>
      <c r="N34" s="43"/>
      <c r="O34" s="43"/>
    </row>
    <row r="35" spans="1:15">
      <c r="A35" s="2"/>
      <c r="B35" s="2"/>
      <c r="C35" s="2"/>
      <c r="D35" s="2"/>
      <c r="E35" s="2"/>
      <c r="F35" s="2"/>
      <c r="G35" s="2"/>
      <c r="H35" s="2"/>
      <c r="I35" s="2"/>
      <c r="J35" s="2"/>
      <c r="K35" s="42"/>
      <c r="L35" s="43"/>
      <c r="M35" s="43"/>
      <c r="N35" s="43"/>
      <c r="O35" s="43"/>
    </row>
    <row r="36" spans="1:15">
      <c r="A36" s="2"/>
      <c r="B36" s="2"/>
      <c r="C36" s="2"/>
      <c r="D36" s="2"/>
      <c r="E36" s="2"/>
      <c r="F36" s="2"/>
      <c r="G36" s="2"/>
      <c r="H36" s="2"/>
      <c r="I36" s="2"/>
      <c r="J36" s="2"/>
      <c r="K36" s="42"/>
      <c r="L36" s="43"/>
      <c r="M36" s="43"/>
      <c r="N36" s="43"/>
      <c r="O36" s="43"/>
    </row>
    <row r="37" spans="1:15">
      <c r="A37" s="2"/>
      <c r="B37" s="2"/>
      <c r="C37" s="2"/>
      <c r="D37" s="2"/>
      <c r="E37" s="2"/>
      <c r="F37" s="2"/>
      <c r="G37" s="2"/>
      <c r="H37" s="2"/>
      <c r="I37" s="2"/>
      <c r="J37" s="2"/>
      <c r="K37" s="42"/>
      <c r="L37" s="43"/>
      <c r="M37" s="43"/>
      <c r="N37" s="43"/>
      <c r="O37" s="43"/>
    </row>
    <row r="38" spans="1:15">
      <c r="A38" s="2"/>
      <c r="B38" s="2"/>
      <c r="C38" s="2"/>
      <c r="D38" s="2"/>
      <c r="E38" s="2"/>
      <c r="F38" s="2"/>
      <c r="G38" s="2"/>
      <c r="H38" s="2"/>
      <c r="I38" s="2"/>
      <c r="J38" s="2"/>
      <c r="K38" s="42"/>
      <c r="L38" s="43"/>
      <c r="M38" s="43"/>
      <c r="N38" s="43"/>
      <c r="O38" s="43"/>
    </row>
    <row r="39" spans="1:15">
      <c r="A39" s="2"/>
      <c r="B39" s="2"/>
      <c r="C39" s="2"/>
      <c r="D39" s="2"/>
      <c r="E39" s="2"/>
      <c r="F39" s="2"/>
      <c r="G39" s="2"/>
      <c r="H39" s="2"/>
      <c r="I39" s="2"/>
      <c r="J39" s="2"/>
      <c r="K39" s="42"/>
    </row>
    <row r="40" spans="1:15">
      <c r="A40" s="2"/>
      <c r="B40" s="2"/>
      <c r="C40" s="2"/>
      <c r="D40" s="2"/>
      <c r="E40" s="2"/>
      <c r="F40" s="2"/>
      <c r="G40" s="2"/>
      <c r="H40" s="2"/>
      <c r="I40" s="2"/>
      <c r="J40" s="2"/>
      <c r="K40" s="42"/>
    </row>
    <row r="41" spans="1:15">
      <c r="A41" s="2"/>
      <c r="B41" s="2"/>
      <c r="C41" s="2"/>
      <c r="D41" s="2"/>
      <c r="E41" s="2"/>
      <c r="F41" s="2"/>
      <c r="G41" s="2"/>
      <c r="H41" s="2"/>
      <c r="I41" s="2"/>
      <c r="J41" s="2"/>
      <c r="K41" s="42"/>
    </row>
    <row r="42" spans="1:15">
      <c r="A42" s="2"/>
      <c r="B42" s="2"/>
      <c r="C42" s="2"/>
      <c r="D42" s="2"/>
      <c r="E42" s="2"/>
      <c r="F42" s="2"/>
      <c r="G42" s="2"/>
      <c r="H42" s="2"/>
      <c r="I42" s="2"/>
      <c r="J42" s="2"/>
    </row>
    <row r="43" spans="1:15">
      <c r="A43" s="2"/>
      <c r="B43" s="2"/>
      <c r="C43" s="2"/>
      <c r="D43" s="2"/>
      <c r="E43" s="2"/>
      <c r="F43" s="2"/>
      <c r="G43" s="2"/>
      <c r="J43" s="2"/>
    </row>
    <row r="44" spans="1:15">
      <c r="A44" s="2"/>
      <c r="B44" s="2"/>
      <c r="C44" s="2"/>
      <c r="D44" s="2"/>
      <c r="E44" s="2"/>
      <c r="F44" s="2"/>
      <c r="G44" s="2"/>
      <c r="J44" s="2"/>
    </row>
    <row r="45" spans="1:15">
      <c r="A45" s="2"/>
      <c r="G45" s="2"/>
      <c r="J45" s="2"/>
    </row>
    <row r="46" spans="1:15">
      <c r="A46" s="2"/>
      <c r="J46" s="2"/>
    </row>
    <row r="47" spans="1:15">
      <c r="A47" s="2"/>
      <c r="J47" s="2"/>
    </row>
    <row r="48" spans="1:15">
      <c r="A48" s="2"/>
      <c r="J48" s="2"/>
    </row>
    <row r="49" spans="1:10">
      <c r="A49" s="2"/>
      <c r="J49" s="2"/>
    </row>
    <row r="50" spans="1:10">
      <c r="A50" s="2"/>
      <c r="J50" s="2"/>
    </row>
    <row r="51" spans="1:10">
      <c r="A51" s="2"/>
      <c r="J51" s="2"/>
    </row>
    <row r="52" spans="1:10">
      <c r="A52" s="2"/>
      <c r="J52" s="2"/>
    </row>
    <row r="53" spans="1:10">
      <c r="A53" s="2"/>
      <c r="J53" s="2"/>
    </row>
    <row r="54" spans="1:10">
      <c r="J54" s="2"/>
    </row>
  </sheetData>
  <mergeCells count="7">
    <mergeCell ref="B12:E12"/>
    <mergeCell ref="B13:E13"/>
    <mergeCell ref="B14:E14"/>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27"/>
  <sheetViews>
    <sheetView zoomScale="80" zoomScaleNormal="80" workbookViewId="0"/>
  </sheetViews>
  <sheetFormatPr defaultRowHeight="14.45"/>
  <cols>
    <col min="1" max="1" width="3.85546875" customWidth="1"/>
    <col min="2" max="2" width="43.42578125" customWidth="1"/>
    <col min="3" max="3" width="15.42578125" customWidth="1"/>
    <col min="4" max="4" width="14.5703125" customWidth="1"/>
    <col min="5" max="5" width="57.28515625" customWidth="1"/>
    <col min="6" max="6" width="64" customWidth="1"/>
    <col min="7" max="7" width="57.28515625" customWidth="1"/>
  </cols>
  <sheetData>
    <row r="1" spans="1:9" ht="30" customHeight="1">
      <c r="A1" s="107"/>
      <c r="B1" s="108" t="str">
        <f>'Training Plan-Template'!E2</f>
        <v>Health  Care Science - Biomedical</v>
      </c>
      <c r="C1" s="107"/>
      <c r="D1" s="107"/>
      <c r="E1" s="107"/>
      <c r="F1" s="107"/>
      <c r="G1" s="107"/>
      <c r="H1" s="107"/>
      <c r="I1" s="107"/>
    </row>
    <row r="2" spans="1:9" ht="30" customHeight="1">
      <c r="A2" s="107"/>
      <c r="B2" s="108" t="str">
        <f>'Training Plan-Template'!I5</f>
        <v>BSc (Hons) Biomedical Science Degree Apprenticeship Route</v>
      </c>
      <c r="C2" s="107"/>
      <c r="D2" s="107"/>
      <c r="E2" s="107"/>
      <c r="F2" s="107"/>
      <c r="G2" s="107"/>
      <c r="H2" s="107"/>
      <c r="I2" s="107"/>
    </row>
    <row r="3" spans="1:9" ht="108" customHeight="1">
      <c r="A3" s="107"/>
      <c r="B3" s="162" t="str">
        <f>'Training Plan-Template'!T5</f>
        <v xml:space="preserve">The apprenticeship is usually delivered over 3 years. However, every apprentice is different and it will depend on their previous experience.
Participants typically attend college on a block week basis 3 or 4 times per year. The programme adopts a blended learning approach with modules delivered through a combination of lectures, class-based seminars and work-based learning facilitated through self-study and reflective practice.
The end-point assessment includes a readiness for practice test, a professional discussion based on the portfolio of evidence and a research project presentation and discussion.
</v>
      </c>
      <c r="C3" s="162"/>
      <c r="D3" s="162"/>
      <c r="E3" s="162"/>
      <c r="F3" s="162"/>
      <c r="G3" s="162"/>
      <c r="H3" s="107"/>
      <c r="I3" s="107"/>
    </row>
    <row r="4" spans="1:9" s="45" customFormat="1" ht="57" customHeight="1">
      <c r="A4" s="109"/>
      <c r="B4" s="161" t="s">
        <v>143</v>
      </c>
      <c r="C4" s="161"/>
      <c r="D4" s="161"/>
      <c r="E4" s="161"/>
      <c r="F4" s="161"/>
      <c r="G4" s="161"/>
      <c r="H4" s="109"/>
      <c r="I4" s="109"/>
    </row>
    <row r="5" spans="1:9" ht="106.5" customHeight="1">
      <c r="A5" s="2"/>
      <c r="B5" s="2"/>
      <c r="C5" s="54" t="s">
        <v>144</v>
      </c>
      <c r="D5" s="55" t="s">
        <v>145</v>
      </c>
      <c r="E5" s="55" t="s">
        <v>146</v>
      </c>
      <c r="F5" s="55" t="s">
        <v>147</v>
      </c>
      <c r="G5" s="56" t="s">
        <v>148</v>
      </c>
      <c r="H5" s="2"/>
      <c r="I5" s="2"/>
    </row>
    <row r="6" spans="1:9" ht="18.75">
      <c r="A6" s="2"/>
      <c r="B6" s="127" t="s">
        <v>149</v>
      </c>
      <c r="C6" s="47"/>
      <c r="D6" s="47"/>
      <c r="E6" s="51"/>
      <c r="F6" s="51"/>
      <c r="G6" s="52"/>
      <c r="H6" s="2"/>
      <c r="I6" s="2"/>
    </row>
    <row r="7" spans="1:9" ht="115.5" customHeight="1">
      <c r="A7" s="2"/>
      <c r="B7" s="53" t="str">
        <f>'Training Plan-Template'!C20</f>
        <v xml:space="preserve">Pathological basis of disease </v>
      </c>
      <c r="C7" s="46">
        <f>'Training Plan-Template'!E20</f>
        <v>13</v>
      </c>
      <c r="D7" s="46">
        <f>'Training Plan-Template'!F20</f>
        <v>20</v>
      </c>
      <c r="E7" s="48" t="str">
        <f>'Training Plan-Template'!U20</f>
        <v>Discuss opportunities for training activities, attending seminars / training talks etc.</v>
      </c>
      <c r="F7" s="48" t="str">
        <f>'Training Plan-Template'!V20</f>
        <v xml:space="preserve">Support learning outcomes for the module: Knowledge and understanding of the pathobiology of diseases together with targeted therapeutics and related pharmacology using a systems biology approach. Discuss examples of clinical tests and how they relate to the pathological mechanism of disease in order to support assessment. Give examples of in house  training methods utilised in Clinical Laboratories, Apprentices will have to deliver an exemplar training talk. </v>
      </c>
      <c r="G7" s="49" t="str">
        <f>'Training Plan-Template'!W20</f>
        <v>Support PSP2 activities</v>
      </c>
      <c r="H7" s="2"/>
      <c r="I7" s="2"/>
    </row>
    <row r="8" spans="1:9" ht="86.45" customHeight="1">
      <c r="A8" s="2"/>
      <c r="B8" s="53" t="str">
        <f>'Training Plan-Template'!C21</f>
        <v>Immunology &amp; Microbiology</v>
      </c>
      <c r="C8" s="46">
        <f>'Training Plan-Template'!E21</f>
        <v>13</v>
      </c>
      <c r="D8" s="46">
        <f>'Training Plan-Template'!F21</f>
        <v>21</v>
      </c>
      <c r="E8" s="48" t="str">
        <f>'Training Plan-Template'!U21</f>
        <v>Check study leave day and electronic timetable with Apprentice. Attend Induction events</v>
      </c>
      <c r="F8" s="48" t="str">
        <f>'Training Plan-Template'!V21</f>
        <v>Teaching and learning supported by SHU Academic team - ensure Apprentice has required study leave and day to attend campus. Discuss topics learnt with the Apprentice</v>
      </c>
      <c r="G8" s="49" t="str">
        <f>'Training Plan-Template'!W21</f>
        <v>Use the first Apprenticeship Progress Review (APR)  post completion to discuss development of the KSBs and also academic  performance and confidence evidenced through this module. Support PSP2 activities</v>
      </c>
      <c r="H8" s="2"/>
      <c r="I8" s="2"/>
    </row>
    <row r="9" spans="1:9" ht="57.95">
      <c r="A9" s="2"/>
      <c r="B9" s="53" t="str">
        <f>'Training Plan-Template'!C22</f>
        <v>Genes to Proteins: Biochemistry in Action</v>
      </c>
      <c r="C9" s="46">
        <f>'Training Plan-Template'!E22</f>
        <v>13</v>
      </c>
      <c r="D9" s="46">
        <f>'Training Plan-Template'!F22</f>
        <v>21</v>
      </c>
      <c r="E9" s="48" t="str">
        <f>'Training Plan-Template'!U22</f>
        <v>Check study leave day and electronic timetable with Apprentice. Attend Induction events</v>
      </c>
      <c r="F9" s="48" t="str">
        <f>'Training Plan-Template'!V22</f>
        <v>Teaching and learning supported by SHU Academic team - ensure Apprentice has required study leave and day to attend campus. Discuss topics learnt with the Apprentice</v>
      </c>
      <c r="G9" s="49" t="str">
        <f>'Training Plan-Template'!W22</f>
        <v>Use the first Apprenticeship Progress Review (APR)  post completion to discuss development of the KSBs and also academic  performance and confidence evidenced through this module. Support PSP2 activities</v>
      </c>
      <c r="H9" s="2"/>
      <c r="I9" s="2"/>
    </row>
    <row r="10" spans="1:9" ht="60.75" customHeight="1">
      <c r="A10" s="2"/>
      <c r="B10" s="53" t="str">
        <f>'Training Plan-Template'!C23</f>
        <v>Biomedical Investigative Techniques by WBL</v>
      </c>
      <c r="C10" s="46">
        <f>'Training Plan-Template'!E23</f>
        <v>13</v>
      </c>
      <c r="D10" s="46">
        <f>'Training Plan-Template'!F23</f>
        <v>20</v>
      </c>
      <c r="E10" s="48" t="str">
        <f>'Training Plan-Template'!U23</f>
        <v>Discuss module requirements with Apprentice - plan for shadowing work to support practical technique experience for portfolio development</v>
      </c>
      <c r="F10" s="48" t="str">
        <f>'Training Plan-Template'!V23</f>
        <v>Support shadowing - Visit various labs to visualise and learn about a range of diagnostic test/ diagnostic approaches. Learn underpinning information about instrumentation, techniques, alternatives, justify use</v>
      </c>
      <c r="G10" s="49" t="str">
        <f>'Training Plan-Template'!W23</f>
        <v>Support PSP2 activities</v>
      </c>
      <c r="H10" s="2"/>
      <c r="I10" s="2"/>
    </row>
    <row r="11" spans="1:9" ht="125.25" customHeight="1">
      <c r="A11" s="2"/>
      <c r="B11" s="53" t="str">
        <f>'Training Plan-Template'!C24</f>
        <v>Professional and Scientific Practice 2 (WBL)</v>
      </c>
      <c r="C11" s="46">
        <f>'Training Plan-Template'!E24</f>
        <v>12</v>
      </c>
      <c r="D11" s="46">
        <f>'Training Plan-Template'!F24</f>
        <v>23</v>
      </c>
      <c r="E11" s="48" t="str">
        <f>'Training Plan-Template'!U24</f>
        <v>Work with the Apprentice to review their updated Skill Scan and overall progress since the start of the Apprenticeship and looking ahead to the End Point Assessment
Discuss mini project opportunities</v>
      </c>
      <c r="F11" s="48" t="str">
        <f>'Training Plan-Template'!V24</f>
        <v>Continue to complete the Apprentice 3- way Review allowing sufficient preparation, discuss areas of strength and concern. Where does the apprentice require support through guidance or exposure to different areas of work? Plan and undertake mini-project. Have regular reviews of the Apprentice's portfolio, in conjunction with Apprentice 3 way reviews. Register for IBMS portfolio - plan timetable of training for IBMS portfolio, identify evidence from PSP which could contribute to the IBMS registration portfolio.</v>
      </c>
      <c r="G11" s="49" t="str">
        <f>'Training Plan-Template'!W24</f>
        <v>Update the Apprentices Action Plans to respond to gap analysis and provide targets for the final stage of study, including the identification of key projects required in the final stages with an eye on the End Point Assesment.
Support scoping activities for final year Research Project. Discuss training timetable for IBMS registration Portfolio</v>
      </c>
      <c r="H11" s="2"/>
      <c r="I11" s="2"/>
    </row>
    <row r="12" spans="1:9" ht="18.75">
      <c r="A12" s="2"/>
      <c r="B12" s="127" t="s">
        <v>150</v>
      </c>
      <c r="C12" s="47"/>
      <c r="D12" s="47"/>
      <c r="E12" s="51"/>
      <c r="F12" s="51"/>
      <c r="G12" s="52"/>
      <c r="H12" s="2"/>
      <c r="I12" s="2"/>
    </row>
    <row r="13" spans="1:9" ht="60" customHeight="1">
      <c r="A13" s="2"/>
      <c r="B13" s="53" t="str">
        <f>'Training Plan-Template'!C26</f>
        <v>Blood Sciences</v>
      </c>
      <c r="C13" s="46">
        <f>'Training Plan-Template'!E26</f>
        <v>25</v>
      </c>
      <c r="D13" s="46">
        <f>'Training Plan-Template'!F26</f>
        <v>29</v>
      </c>
      <c r="E13" s="48" t="str">
        <f>'Training Plan-Template'!U26</f>
        <v>Check study leave day and electronic timetable with Apprentice. Apprentice will require more study time in semester 1.</v>
      </c>
      <c r="F13" s="48" t="str">
        <f>'Training Plan-Template'!V26</f>
        <v>Teaching and learning supported by SHU Academic team - ensure Apprentice has required study leave and day to attend campus</v>
      </c>
      <c r="G13" s="49" t="str">
        <f>'Training Plan-Template'!W26</f>
        <v>Support completion of IBMS portfolio training &amp; research project</v>
      </c>
      <c r="H13" s="2"/>
      <c r="I13" s="2"/>
    </row>
    <row r="14" spans="1:9" ht="60" customHeight="1">
      <c r="A14" s="2"/>
      <c r="B14" s="53" t="str">
        <f>'Training Plan-Template'!C27</f>
        <v>Cellular Pathology and Infection</v>
      </c>
      <c r="C14" s="46">
        <f>'Training Plan-Template'!E27</f>
        <v>25</v>
      </c>
      <c r="D14" s="46">
        <f>'Training Plan-Template'!F27</f>
        <v>29</v>
      </c>
      <c r="E14" s="48" t="str">
        <f>'Training Plan-Template'!U27</f>
        <v>Check study leave day and electronic timetable with Apprentice. Apprentice will require more study time in semester 1.</v>
      </c>
      <c r="F14" s="48" t="str">
        <f>'Training Plan-Template'!V27</f>
        <v>Teaching and learning supported by SHU Academic team - ensure Apprentice has required study leave and day to attend campus</v>
      </c>
      <c r="G14" s="49" t="str">
        <f>'Training Plan-Template'!W27</f>
        <v>Support completion of IBMS portfolio training &amp; research project</v>
      </c>
      <c r="H14" s="2"/>
      <c r="I14" s="2"/>
    </row>
    <row r="15" spans="1:9" ht="60" customHeight="1">
      <c r="A15" s="2"/>
      <c r="B15" s="53" t="str">
        <f>'Training Plan-Template'!C28</f>
        <v>Research Project</v>
      </c>
      <c r="C15" s="46">
        <f>'Training Plan-Template'!E28</f>
        <v>25</v>
      </c>
      <c r="D15" s="46">
        <f>'Training Plan-Template'!F28</f>
        <v>32</v>
      </c>
      <c r="E15" s="48" t="str">
        <f>'Training Plan-Template'!U28</f>
        <v>Support pre-project completion of risk assessments etc</v>
      </c>
      <c r="F15" s="48" t="str">
        <f>'Training Plan-Template'!V28</f>
        <v>Support research project - data collection, analysis, Write up of report supported by SHU academic staff.</v>
      </c>
      <c r="G15" s="49" t="str">
        <f>'Training Plan-Template'!W28</f>
        <v>Support completion of IBMS portfolio training &amp; research project</v>
      </c>
      <c r="H15" s="2"/>
      <c r="I15" s="2"/>
    </row>
    <row r="16" spans="1:9" ht="60" customHeight="1">
      <c r="A16" s="2"/>
      <c r="B16" s="53" t="str">
        <f>'Training Plan-Template'!C29</f>
        <v>Professional and Scientific Practice 3 (WBL)
(note. OTJT excludes the specific EPA Assessment activities)</v>
      </c>
      <c r="C16" s="46">
        <f>'Training Plan-Template'!E29</f>
        <v>24</v>
      </c>
      <c r="D16" s="46">
        <f>'Training Plan-Template'!F29</f>
        <v>36</v>
      </c>
      <c r="E16" s="48" t="str">
        <f>'Training Plan-Template'!U29</f>
        <v>Carry out a gap analysis of PSP3 e-portfolio against Apprenticeship KSBs and IBMS standards. Plan training for completion of IBMS portfolio</v>
      </c>
      <c r="F16" s="48" t="str">
        <f>'Training Plan-Template'!V29</f>
        <v>Support completion of IBMS pre-registration and PSP3 e-portfolio, identify suitable evidence from IBMS portfolio for reflection in PSP3 e-portfolio. Identify key evidence from PSP e-portfolios for EPA</v>
      </c>
      <c r="G16" s="49">
        <f>'Training Plan-Template'!W29</f>
        <v>0</v>
      </c>
      <c r="H16" s="2"/>
      <c r="I16" s="2"/>
    </row>
    <row r="17" spans="1:9">
      <c r="A17" s="2"/>
      <c r="B17" s="50"/>
      <c r="C17" s="47"/>
      <c r="D17" s="47"/>
      <c r="E17" s="51"/>
      <c r="F17" s="51"/>
      <c r="G17" s="52"/>
      <c r="H17" s="2"/>
      <c r="I17" s="2"/>
    </row>
    <row r="18" spans="1:9" ht="38.450000000000003" customHeight="1">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H22" s="2"/>
      <c r="I22" s="2"/>
    </row>
    <row r="23" spans="1:9" ht="15"/>
    <row r="24" spans="1:9" ht="15"/>
    <row r="25" spans="1:9" ht="15"/>
    <row r="26" spans="1:9" ht="15"/>
    <row r="27" spans="1:9" ht="15"/>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CE57D250-DBF2-426A-BA8A-635F62FBCE2C}"/>
</file>

<file path=customXml/itemProps3.xml><?xml version="1.0" encoding="utf-8"?>
<ds:datastoreItem xmlns:ds="http://schemas.openxmlformats.org/officeDocument/2006/customXml" ds:itemID="{9C928CD5-5076-4C2C-ADB9-BE8513A49A68}"/>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Grocutt, Karen</cp:lastModifiedBy>
  <cp:revision/>
  <dcterms:created xsi:type="dcterms:W3CDTF">2016-10-28T08:33:31Z</dcterms:created>
  <dcterms:modified xsi:type="dcterms:W3CDTF">2022-09-14T10:12:06Z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