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12"/>
  <workbookPr hidePivotFieldList="1"/>
  <mc:AlternateContent xmlns:mc="http://schemas.openxmlformats.org/markup-compatibility/2006">
    <mc:Choice Requires="x15">
      <x15ac:absPath xmlns:x15ac="http://schemas.microsoft.com/office/spreadsheetml/2010/11/ac" url="https://sheffieldhallam.sharepoint.com/teams/T000089/Shared Documents/WBL Teaching, Delivery and Assessment/Training Plans - Access TEMPLATES here -22-23 Phase 1/"/>
    </mc:Choice>
  </mc:AlternateContent>
  <xr:revisionPtr revIDLastSave="625" documentId="8_{0346A5CD-501D-4672-B83B-0E7B00588606}" xr6:coauthVersionLast="47" xr6:coauthVersionMax="47" xr10:uidLastSave="{5950AE54-3951-4F7D-A9EA-B4D1E3B87789}"/>
  <bookViews>
    <workbookView xWindow="28680" yWindow="-120" windowWidth="29040" windowHeight="15225" activeTab="2" xr2:uid="{00000000-000D-0000-FFFF-FFFF00000000}"/>
  </bookViews>
  <sheets>
    <sheet name="Training Plan-Template" sheetId="12" r:id="rId1"/>
    <sheet name="OTJT breakdown &amp; Pie chart" sheetId="10" r:id="rId2"/>
    <sheet name="Employer Plan on a Page" sheetId="14" r:id="rId3"/>
  </sheets>
  <definedNames>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2" l="1"/>
  <c r="B2" i="14"/>
  <c r="B20" i="14"/>
  <c r="B1" i="14"/>
  <c r="F2" i="10"/>
  <c r="F1" i="10"/>
  <c r="I26" i="12"/>
  <c r="I27" i="12"/>
  <c r="I28" i="12"/>
  <c r="I29" i="12"/>
  <c r="I30" i="12"/>
  <c r="I25" i="12"/>
  <c r="R18" i="12"/>
  <c r="R19" i="12"/>
  <c r="R20" i="12"/>
  <c r="R21" i="12"/>
  <c r="R22" i="12"/>
  <c r="R17" i="12"/>
  <c r="K37" i="12"/>
  <c r="J37" i="12"/>
  <c r="L37" i="12"/>
  <c r="M37" i="12"/>
  <c r="N37" i="12"/>
  <c r="O37" i="12"/>
  <c r="P37" i="12"/>
  <c r="G7" i="14"/>
  <c r="G8" i="14"/>
  <c r="G9" i="14"/>
  <c r="G10" i="14"/>
  <c r="G13" i="14"/>
  <c r="G14" i="14"/>
  <c r="G15" i="14"/>
  <c r="G16" i="14"/>
  <c r="G17" i="14"/>
  <c r="G18" i="14"/>
  <c r="G6" i="14"/>
  <c r="F7" i="14"/>
  <c r="F8" i="14"/>
  <c r="F9" i="14"/>
  <c r="F10" i="14"/>
  <c r="F13" i="14"/>
  <c r="F14" i="14"/>
  <c r="F15" i="14"/>
  <c r="F16" i="14"/>
  <c r="F17" i="14"/>
  <c r="F18" i="14"/>
  <c r="F6" i="14"/>
  <c r="C7" i="14"/>
  <c r="D7" i="14"/>
  <c r="C8" i="14"/>
  <c r="D8" i="14"/>
  <c r="C9" i="14"/>
  <c r="D9" i="14"/>
  <c r="C10" i="14"/>
  <c r="D10" i="14"/>
  <c r="C13" i="14"/>
  <c r="D13" i="14"/>
  <c r="C14" i="14"/>
  <c r="D14" i="14"/>
  <c r="C15" i="14"/>
  <c r="D15" i="14"/>
  <c r="C16" i="14"/>
  <c r="D16" i="14"/>
  <c r="C17" i="14"/>
  <c r="D17" i="14"/>
  <c r="C18" i="14"/>
  <c r="D18" i="14"/>
  <c r="D6" i="14"/>
  <c r="C6" i="14"/>
  <c r="E7" i="14"/>
  <c r="E8" i="14"/>
  <c r="E9" i="14"/>
  <c r="E10" i="14"/>
  <c r="E13" i="14"/>
  <c r="E14" i="14"/>
  <c r="E15" i="14"/>
  <c r="E16" i="14"/>
  <c r="E17" i="14"/>
  <c r="E18" i="14"/>
  <c r="E6" i="14"/>
  <c r="B7" i="14"/>
  <c r="B8" i="14"/>
  <c r="B9" i="14"/>
  <c r="B10" i="14"/>
  <c r="B11" i="14"/>
  <c r="B13" i="14"/>
  <c r="B14" i="14"/>
  <c r="B15" i="14"/>
  <c r="B16" i="14"/>
  <c r="B17" i="14"/>
  <c r="B18" i="14"/>
  <c r="B21" i="14"/>
  <c r="B22" i="14"/>
  <c r="B23" i="14"/>
  <c r="B24" i="14"/>
  <c r="B6" i="14"/>
  <c r="L7" i="10"/>
  <c r="L6" i="10"/>
  <c r="L5" i="10"/>
  <c r="L2" i="10"/>
  <c r="L3" i="10"/>
  <c r="L4" i="10"/>
  <c r="H37" i="12"/>
  <c r="F5" i="10" s="1"/>
  <c r="F8" i="10"/>
  <c r="M2" i="10" s="1"/>
  <c r="F9" i="10"/>
  <c r="M3" i="10" s="1"/>
  <c r="F10" i="10"/>
  <c r="M4" i="10" s="1"/>
  <c r="I8" i="10"/>
  <c r="M5" i="10" l="1"/>
  <c r="I35" i="12"/>
  <c r="Q35" i="12" s="1"/>
  <c r="I34" i="12"/>
  <c r="Q34" i="12" s="1"/>
  <c r="I33" i="12"/>
  <c r="Q33" i="12" s="1"/>
  <c r="I32" i="12"/>
  <c r="R32" i="12" l="1"/>
  <c r="I37" i="12"/>
  <c r="R33" i="12"/>
  <c r="R35" i="12"/>
  <c r="R34" i="12"/>
  <c r="Q32" i="12"/>
  <c r="Q37" i="12" l="1"/>
  <c r="R37" i="12"/>
  <c r="I10" i="10"/>
  <c r="M7" i="10" s="1"/>
  <c r="I9" i="10"/>
  <c r="M6" i="10" s="1"/>
  <c r="I11" i="12"/>
  <c r="F4" i="10" s="1"/>
  <c r="F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Colm Campbell</author>
  </authors>
  <commentList>
    <comment ref="C17" authorId="0" shapeId="0" xr:uid="{7148DB76-8669-467B-AFC1-9074295997E5}">
      <text>
        <r>
          <rPr>
            <b/>
            <sz val="9"/>
            <color indexed="81"/>
            <rFont val="Tahoma"/>
            <family val="2"/>
          </rPr>
          <t>Colm Campbell:</t>
        </r>
        <r>
          <rPr>
            <sz val="9"/>
            <color indexed="81"/>
            <rFont val="Tahoma"/>
            <family val="2"/>
          </rPr>
          <t xml:space="preserve">
Examine, explore, review and develop the skills required for academic study and research, including the development of core literacy, numeracy and digital skills.
Explore the necessity for maintaining professional standards while applying the core principles of ethics, diversity and human rights.
Explain and examine the purpose of the police service, its structure, relevant legislation and functions.</t>
        </r>
      </text>
    </comment>
    <comment ref="C18" authorId="0" shapeId="0" xr:uid="{98B4F08E-A0FC-4D84-A73D-792C1B1AC013}">
      <text>
        <r>
          <rPr>
            <b/>
            <sz val="9"/>
            <color indexed="81"/>
            <rFont val="Tahoma"/>
            <family val="2"/>
          </rPr>
          <t>Colm Campbell:</t>
        </r>
        <r>
          <rPr>
            <sz val="9"/>
            <color indexed="81"/>
            <rFont val="Tahoma"/>
            <family val="2"/>
          </rPr>
          <t xml:space="preserve">
Examine the key areas of legislation and powers utilised by police officers engaged in the core areas of Community, Response, Roads, Intelligence and Investigative Policing.
Review, analyse and examine the fundamental principles and issues relating to the core areas of Community, Response, Roads, Intelligence and Investigative policing. </t>
        </r>
      </text>
    </comment>
    <comment ref="C19" authorId="0" shapeId="0" xr:uid="{634DB953-E752-4F3A-9BED-92E21C9426A2}">
      <text>
        <r>
          <rPr>
            <b/>
            <sz val="9"/>
            <color indexed="81"/>
            <rFont val="Tahoma"/>
            <family val="2"/>
          </rPr>
          <t>Colm Campbell:</t>
        </r>
        <r>
          <rPr>
            <sz val="9"/>
            <color indexed="81"/>
            <rFont val="Tahoma"/>
            <family val="2"/>
          </rPr>
          <t xml:space="preserve">
Examine and explore the professional concept, range of sources and application of an evidence based approach within policing.
Review effective problem solving using a range of tools and models available.
Examine the National Decision Model, its uses, key considerations, barriers, effects and application.</t>
        </r>
      </text>
    </comment>
    <comment ref="C20" authorId="0" shapeId="0" xr:uid="{45B3EE63-59DD-4A57-85A8-9FB557028603}">
      <text>
        <r>
          <rPr>
            <b/>
            <sz val="9"/>
            <color indexed="81"/>
            <rFont val="Tahoma"/>
            <family val="2"/>
          </rPr>
          <t>Colm Campbell:</t>
        </r>
        <r>
          <rPr>
            <sz val="9"/>
            <color indexed="81"/>
            <rFont val="Tahoma"/>
            <family val="2"/>
          </rPr>
          <t xml:space="preserve">
Examine and discuss a range of key concepts and theories relating to criminology and criminal justice.
Explore the relationships, roles and responsibilities of the key criminal justice agencies, with particular emphasis on the police.
Identify and discuss the appropriate processes and practices regarding victims, witnesses, suspects and the police responsibilities within the Criminal Justice System.</t>
        </r>
      </text>
    </comment>
    <comment ref="C21" authorId="0" shapeId="0" xr:uid="{D9696C08-A053-450E-A2FF-201716576D40}">
      <text>
        <r>
          <rPr>
            <b/>
            <sz val="9"/>
            <color indexed="81"/>
            <rFont val="Tahoma"/>
            <family val="2"/>
          </rPr>
          <t>Colm Campbell:</t>
        </r>
        <r>
          <rPr>
            <sz val="9"/>
            <color indexed="81"/>
            <rFont val="Tahoma"/>
            <family val="2"/>
          </rPr>
          <t xml:space="preserve">
Examine the national drivers for the police service in providing a professional and ethical service to vulnerable persons.
Define 'vulnerability' and examine the background and legislative considerations around vulnerability, risk management and mitigation and the appropriate actions available to police officers and other agencies.
Examine the key definitions, legislation, impact and considerations of safeguarding and public protection policing.</t>
        </r>
      </text>
    </comment>
    <comment ref="C22" authorId="0" shapeId="0" xr:uid="{1826FAEC-C246-4136-89E4-AB24ECDBFCCF}">
      <text>
        <r>
          <rPr>
            <b/>
            <sz val="9"/>
            <color indexed="81"/>
            <rFont val="Tahoma"/>
            <family val="2"/>
          </rPr>
          <t>Colm Campbell:</t>
        </r>
        <r>
          <rPr>
            <sz val="9"/>
            <color indexed="81"/>
            <rFont val="Tahoma"/>
            <family val="2"/>
          </rPr>
          <t xml:space="preserve">
Examine the key terms, definitions, legislation and strategies involved in policing online activity, good use of technology and awareness of the types of crimes committed online.
Identify and examine how technology may be used in everyday policing and the impact of digital facilitated crimes on victims.
Examine the key themes, terminology and concepts of organised crime, counter terrorism, applicable legislation, intelligence gathering, indicators of radicalisation, and responsibilities of the police at incidents.
Review the core principles of how the public and people in the work place and education can stay safe on-line.</t>
        </r>
      </text>
    </comment>
    <comment ref="C23" authorId="0" shapeId="0" xr:uid="{DCEEAE7C-8D23-46B2-930E-78B7E3C59D1A}">
      <text>
        <r>
          <rPr>
            <b/>
            <sz val="9"/>
            <color indexed="81"/>
            <rFont val="Tahoma"/>
            <family val="2"/>
          </rPr>
          <t>Colm Campbell:</t>
        </r>
        <r>
          <rPr>
            <sz val="9"/>
            <color indexed="81"/>
            <rFont val="Tahoma"/>
            <family val="2"/>
          </rPr>
          <t xml:space="preserve">
Examine the key terms, definitions, legislation and strategies involved in policing online activity, good use of technology and awareness of the types of crimes committed online.
Identify and examine how technology may be used in everyday policing and the impact of digital facilitated crimes on victims.
Examine the key themes, terminology and concepts of organised crime, counter terrorism, applicable legislation, intelligence gathering, indicators of radicalisation, and responsibilities of the police at incidents.
Review the core principles of how the public and people in the work place and education can stay safe on-line.</t>
        </r>
      </text>
    </comment>
    <comment ref="C25" authorId="0" shapeId="0" xr:uid="{35E9B9A0-4377-45C2-9191-3692F1D79168}">
      <text>
        <r>
          <rPr>
            <b/>
            <sz val="9"/>
            <color indexed="81"/>
            <rFont val="Tahoma"/>
            <family val="2"/>
          </rPr>
          <t>Colm Campbell:</t>
        </r>
        <r>
          <rPr>
            <sz val="9"/>
            <color indexed="81"/>
            <rFont val="Tahoma"/>
            <family val="2"/>
          </rPr>
          <t xml:space="preserve">
</t>
        </r>
      </text>
    </comment>
    <comment ref="C26" authorId="0" shapeId="0" xr:uid="{2EBFE92B-0CAD-4296-81B5-39A300D55B3D}">
      <text>
        <r>
          <rPr>
            <b/>
            <sz val="9"/>
            <color indexed="81"/>
            <rFont val="Tahoma"/>
            <family val="2"/>
          </rPr>
          <t>Colm Campbell:</t>
        </r>
        <r>
          <rPr>
            <sz val="9"/>
            <color indexed="81"/>
            <rFont val="Tahoma"/>
            <family val="2"/>
          </rPr>
          <t xml:space="preserve">
Critically analyse, review and evaluate policies, issues and procedures regarding the five core policing practices.
Analyse, understand and summarise the available legislation and methods used across the five core policing practices, including the considerations and effects of police actions.
Identify and explain the key actions and considerations when developing information and intelligence or conducting investigations. </t>
        </r>
      </text>
    </comment>
    <comment ref="C27" authorId="0" shapeId="0" xr:uid="{B9DAF5E7-DC26-44DF-A877-A09A71C0A538}">
      <text>
        <r>
          <rPr>
            <b/>
            <sz val="9"/>
            <color indexed="81"/>
            <rFont val="Tahoma"/>
            <family val="2"/>
          </rPr>
          <t>Colm Campbell:</t>
        </r>
        <r>
          <rPr>
            <sz val="9"/>
            <color indexed="81"/>
            <rFont val="Tahoma"/>
            <family val="2"/>
          </rPr>
          <t xml:space="preserve">
Critically analyse, review, develop and evaluate appropriate and effective approaches to evidence based policing.
Apply the principles, concepts and theories applicable to assessing risk, impact assessment, decision making and rationale behind decisions.
Critically review historical and contemporary policing incidents where ethical considerations have been crucial to the decision making process.</t>
        </r>
      </text>
    </comment>
    <comment ref="C28" authorId="0" shapeId="0" xr:uid="{B65875F8-72E3-422F-86B6-B494F56A37FA}">
      <text>
        <r>
          <rPr>
            <b/>
            <sz val="9"/>
            <color indexed="81"/>
            <rFont val="Tahoma"/>
            <family val="2"/>
          </rPr>
          <t>Colm Campbell:</t>
        </r>
        <r>
          <rPr>
            <sz val="9"/>
            <color indexed="81"/>
            <rFont val="Tahoma"/>
            <family val="2"/>
          </rPr>
          <t xml:space="preserve">
Critically analyse, review and evaluate the diversity of individuals in society and how they impact on the Criminal Justice System and process, with specific emphasis on the role of the police.
Apply the principles, concepts and theories of crime prevention, relevant policing models and their link to evidence based policing.
Identify and assess the benefits of applying a criminological and sociological approach to policing and relevant crime prevention initiatives.</t>
        </r>
      </text>
    </comment>
    <comment ref="C29" authorId="0" shapeId="0" xr:uid="{2CB661B8-9D5C-4C9B-9A20-E9D69F9AE97B}">
      <text>
        <r>
          <rPr>
            <b/>
            <sz val="9"/>
            <color indexed="81"/>
            <rFont val="Tahoma"/>
            <family val="2"/>
          </rPr>
          <t>Colm Campbell:</t>
        </r>
        <r>
          <rPr>
            <sz val="9"/>
            <color indexed="81"/>
            <rFont val="Tahoma"/>
            <family val="2"/>
          </rPr>
          <t xml:space="preserve">
Critically analyse, evaluate and identify concepts and theories of offending, victimisation and early intervention.
Identify and evaluate what works in relation to repeat victimisation, the appropriate approaches to supporting victims and the targeting of vulnerable people.
Evaluate the application, effectiveness and impact of public protection. </t>
        </r>
      </text>
    </comment>
    <comment ref="C30" authorId="0" shapeId="0" xr:uid="{63B096B0-E727-401E-B673-5727BE282F37}">
      <text>
        <r>
          <rPr>
            <b/>
            <sz val="9"/>
            <color indexed="81"/>
            <rFont val="Tahoma"/>
            <family val="2"/>
          </rPr>
          <t>Colm Campbell:</t>
        </r>
        <r>
          <rPr>
            <sz val="9"/>
            <color indexed="81"/>
            <rFont val="Tahoma"/>
            <family val="2"/>
          </rPr>
          <t xml:space="preserve">
Identify complex types of internet facilitated crimes, their impact, and the organisational structures that exist within counter terrorism policing.
Analyse and assess the potential links between terrorism and other forms of criminality, and assess the ‘insider’ threat within policing.
Analyse the current threat posed by organised crime and the policing response</t>
        </r>
      </text>
    </comment>
    <comment ref="C33" authorId="0" shapeId="0" xr:uid="{76FAF83C-E5E6-4718-944A-F69C02B8F95E}">
      <text>
        <r>
          <rPr>
            <b/>
            <sz val="9"/>
            <color indexed="81"/>
            <rFont val="Tahoma"/>
            <family val="2"/>
          </rPr>
          <t>Colm Campbell:</t>
        </r>
        <r>
          <rPr>
            <sz val="9"/>
            <color indexed="81"/>
            <rFont val="Tahoma"/>
            <family val="2"/>
          </rPr>
          <t xml:space="preserve">
Critically assess and apply theoretical and conceptual knowledge of policing and crime prevention to policy and practice, with reference to your own practice in the work place
Critically analyse the issues surrounding implementation of policing practice and crime prevention strategies in local, national, international and global situations.
Critically evaluate the impact and effectiveness of policing and crime prevention policies on individuals, localities and society now and in the future, with reference to your own experience in the work place.
Drawing on your own experience, interpret the needs of different stakeholders involved in the delivery of policing and crime prevention</t>
        </r>
      </text>
    </comment>
    <comment ref="C34" authorId="0" shapeId="0" xr:uid="{F8AAB5BF-E450-4C52-AAD6-3B85B79C91AA}">
      <text>
        <r>
          <rPr>
            <b/>
            <sz val="9"/>
            <color indexed="81"/>
            <rFont val="Tahoma"/>
            <family val="2"/>
          </rPr>
          <t>Colm Campbell:</t>
        </r>
        <r>
          <rPr>
            <sz val="9"/>
            <color indexed="81"/>
            <rFont val="Tahoma"/>
            <family val="2"/>
          </rPr>
          <t xml:space="preserve">
Critically analyse and discuss the overall context of relevant policing strategies and the role of the College of Policing.
Identify, discuss and critically evaluate a specialist area of policing with reference to your own experience, practice and consultation with experts in the work place.</t>
        </r>
      </text>
    </comment>
    <comment ref="C35" authorId="0" shapeId="0" xr:uid="{26D95F6C-F99B-41A8-B016-F65132B27A22}">
      <text>
        <r>
          <rPr>
            <b/>
            <sz val="9"/>
            <color indexed="81"/>
            <rFont val="Tahoma"/>
            <family val="2"/>
          </rPr>
          <t>Colm Campbell:</t>
        </r>
        <r>
          <rPr>
            <sz val="9"/>
            <color indexed="81"/>
            <rFont val="Tahoma"/>
            <family val="2"/>
          </rPr>
          <t xml:space="preserve">
Critically evaluate and contextualise their own learning, its role and the impact on the workplace
Combine work-based and academic subject knowledge to provide a critical review of personal learning and transition throughout the programme and evaluate readiness for End Point Assessment
Develop an action plan for continued personal and professional development
Demonstrate successful completion of the Operational Competence Portfolio</t>
        </r>
      </text>
    </comment>
    <comment ref="C36" authorId="0" shapeId="0" xr:uid="{E59DE3E9-9A66-4C9D-965B-81069F3D548E}">
      <text>
        <r>
          <rPr>
            <b/>
            <sz val="9"/>
            <color indexed="81"/>
            <rFont val="Tahoma"/>
            <family val="2"/>
          </rPr>
          <t>Colm Campbell:</t>
        </r>
        <r>
          <rPr>
            <sz val="9"/>
            <color indexed="81"/>
            <rFont val="Tahoma"/>
            <family val="2"/>
          </rPr>
          <t xml:space="preserve">
Carry out a work-based action research project to identify and understand an emerging issue or problem in a specific policing area and develop competence with reference to the requirements of the Apprenticeship End Point Assessment.
Plan an intervention to tackle the identified issue or problem and demonstrate wok-place impact.
Present and disseminate the research including any proposals for tackling the issues identified and evaluating personal development to targets and milestones in a personal development plan within and beyond the Apprenticeship.</t>
        </r>
      </text>
    </comment>
  </commentList>
</comments>
</file>

<file path=xl/sharedStrings.xml><?xml version="1.0" encoding="utf-8"?>
<sst xmlns="http://schemas.openxmlformats.org/spreadsheetml/2006/main" count="157" uniqueCount="133">
  <si>
    <t>Apprenticeship Training Plan for:</t>
  </si>
  <si>
    <t>Police Constable Degree Apprenticeship</t>
  </si>
  <si>
    <t>https://www.instituteforapprenticeships.org/apprenticeship-standards/police-constable-degree/</t>
  </si>
  <si>
    <t>https://www.instituteforapprenticeships.org/media/1440/police-constable-assessment-plan.pdf</t>
  </si>
  <si>
    <t>Level of Delivery and EPA</t>
  </si>
  <si>
    <t>Colour coding key for Mapping Modules to the KSBs</t>
  </si>
  <si>
    <t>Mandatory Components:</t>
  </si>
  <si>
    <t>BA Professional Policing Practice</t>
  </si>
  <si>
    <t>Strong Direct Relationship</t>
  </si>
  <si>
    <t>Mandatory training requirements are all required in modules, to include for example, first aid, arrest procedures, legislative requirements  etc.</t>
  </si>
  <si>
    <t>Definite but lesser focus</t>
  </si>
  <si>
    <t>Relevant but more contextual learning</t>
  </si>
  <si>
    <t>Duration of practical programme (years)</t>
  </si>
  <si>
    <t xml:space="preserve">BESE OPS CHECK: </t>
  </si>
  <si>
    <t xml:space="preserve"> (excluding Gateway period and EPA)</t>
  </si>
  <si>
    <t>This course is normally delivered over three years, specifically 29 months on programme prior to a 4 month End Point Assessment Period.
During the first year block teaching is used, with academic attendance focused over 6 months and 6 months of rotations within the workplace. Delivery is primarily through on-line taught content from Monday to Thursday followed by campus seminars on Fridays.  The focus for work based learning is on gaining Independent Patrol Status.
During year 2 the delivery pattern is by way of a 2 week block per module. Delivery is via online content Monday, Tuesday, Thursday followed by campus seminars on Wednesday and Friday.  
At all stages The subcontractor led element will take place at the employer's premises.
During the final year delivery is through the University, with a focus on preparation for End Point Assessment.  This is an integrated End Point Assessment, so is delivered by the University, with participation from the employer.</t>
  </si>
  <si>
    <t>Off the Job Training Generic Target</t>
  </si>
  <si>
    <t>Off The Job Training Programme Specific Target</t>
  </si>
  <si>
    <t>(to be included in the ILR and delivered)</t>
  </si>
  <si>
    <r>
      <rPr>
        <b/>
        <sz val="16"/>
        <color rgb="FFFFFFFF"/>
        <rFont val="Calibri"/>
        <family val="2"/>
      </rPr>
      <t xml:space="preserve">Modules 
</t>
    </r>
    <r>
      <rPr>
        <b/>
        <sz val="14"/>
        <color rgb="FFFFFFFF"/>
        <rFont val="Calibri"/>
        <family val="2"/>
      </rPr>
      <t xml:space="preserve">
</t>
    </r>
    <r>
      <rPr>
        <sz val="14"/>
        <color rgb="FFFFFFFF"/>
        <rFont val="Calibri"/>
        <family val="2"/>
      </rPr>
      <t xml:space="preserve">(and other mandated training if applicable)
(Colour coding at the foot of this column indicates whether these are delivered by main provider, subcontractor or both)
</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</si>
  <si>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</si>
  <si>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</si>
  <si>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</si>
  <si>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</si>
  <si>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</si>
  <si>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</si>
  <si>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</si>
  <si>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</si>
  <si>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</si>
  <si>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</si>
  <si>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</si>
  <si>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</si>
  <si>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1:1 Practice-based supervision</t>
  </si>
  <si>
    <t>Time during working day to focus on assessment preparation</t>
  </si>
  <si>
    <t>Employer-led Training activities (including experiential and project based learning)</t>
  </si>
  <si>
    <r>
      <rPr>
        <b/>
        <sz val="11"/>
        <color theme="1"/>
        <rFont val="Calibri"/>
        <family val="2"/>
        <scheme val="minor"/>
      </rPr>
      <t>Employer-Led Training Plan</t>
    </r>
    <r>
      <rPr>
        <sz val="11"/>
        <color theme="1"/>
        <rFont val="Calibri"/>
        <family val="2"/>
        <scheme val="minor"/>
      </rPr>
      <t xml:space="preserve">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r>
  </si>
  <si>
    <t>The ethics and values of professional policing, including: duty of care, service delivery, employment practice, efficiency, effectiveness and value for money, Code of Ethics, professional standards, and equality, diversity and human rights.</t>
  </si>
  <si>
    <t>Key cross-cutting and inter-dependent areas of policing, including: roles and responsibilities, criminal justice, counter terrorism, vulnerability (including public protection and mental health) and risk.</t>
  </si>
  <si>
    <t>Applicable aspects of Authorised Professional Practice (the official source of policing professional practice), legal and organisational requirements relating to the operational policing context (response, community, intelligence, investigation and roads/transport), including how to:</t>
  </si>
  <si>
    <t>•effectively respond to incidents, preserving scenes and evidence when necessary
•manage and resolve conflict safely and lawfully
•arrest, detain and report individuals safely and lawfully
•conduct diligent and efficient, priority and high volume investigations
•effectively interview victims, witnesses and suspects
 •systematically gather, submit and share information and intelligence to further policing-related outcomes
•meticulously and ethically search individuals, vehicles, premises and outside and virtual spaces
•optimise the use of available technology
•risk manage health and safety for self and for others.</t>
  </si>
  <si>
    <t>How to interpret and apply the letter and essence of all relevant law, as it relates to any encountered policing situation, incident or context.</t>
  </si>
  <si>
    <t>Social behaviour and society, including their origins, development, organisation, networks and institutions and how this relates to policing across diverse and increasingly complex communities.</t>
  </si>
  <si>
    <t>The causes, mitigations and prevention of crime and how this knowledge and understanding can influence and be applied to accountable decision-making in all operational policing environments.</t>
  </si>
  <si>
    <t>In-depth knowledge, understanding and expertise relevant to organisational/local needs, including the following operational policing contexts: response, community, intelligence, investigation and roads/transport.</t>
  </si>
  <si>
    <t xml:space="preserve">Different approaches to systematic evidence-based preventative policing, including how to critically analyse, interpret, implement, share and evaluate findings to problem solve and further positive outcomes. These may relate to internal organisational practice or external social or criminal factors. </t>
  </si>
  <si>
    <t>Apply Authorised Professional Practice and any local policy applicable to the operational policing context.</t>
  </si>
  <si>
    <t>Communicate effectively, in accordance with the varied needs of differing situations, individuals, groups and communities. Use own communication skills to manage planned and uncertain situations, and to persuade / lead others as needed.</t>
  </si>
  <si>
    <t>Gather, handle and accurately analyse information and intelligence from a variety of sources to support law enforcement and to maximise policing effectiveness.</t>
  </si>
  <si>
    <t>Manage dynamic conflict situations in policing through leadership, and by dealing with a wide range of behaviours and incidents, taking personal accountability for the use of proportionate and justifiable responses and actions.</t>
  </si>
  <si>
    <t>Manage effective and ethical searches for evidence and information in differing environments. Take responsibility for courses of action required to follow-up on findings (within remit of own role) to maintain the peace and uphold the law.</t>
  </si>
  <si>
    <t>Provide an initial, autonomous and ongoing response to incidents, which can be complex, confrontational and life- threatening, to bring about the best possible outcomes. Provide an initial, autonomous response to crime scenes, where encountered, that require the management and preservation of evidence and exhibits.</t>
  </si>
  <si>
    <t>Provide leadership to protect the public, and empathetic and appropriate support to victims, witnesses and vulnerable people.</t>
  </si>
  <si>
    <t>Manage and conduct effective and efficient priority and high volume investigations. Use initiative to diligently progress investigations, identifying, evaluating and following lines of enquiry to inform the possible initiation of criminal proceedings. Apply an investigative mind-set when decision-making. Present permissible evidence to authorities where required.</t>
  </si>
  <si>
    <t>Interview victims, witnesses and suspects (including those who may be non-compliant, or have been intimidated or coerced) effectively, in relation to a range of investigations, some of which may be multi-dimensional.</t>
  </si>
  <si>
    <t>Assess risk and threats across increasingly complex policing contexts, to take decisions and evaluate initiatives and their outcomes, including the impact of differing actions and methods, in accordance with the policing national decision- making model and evidence-based principles. Take account of the best available evidence from a wide array of sources, including research &amp; analysis, when making decisions. Apply justified discretion when appropriate and it is in the public interest to do so.</t>
  </si>
  <si>
    <t>Use police legal powers to deal with suspects, victims and witnesses across various challenging situations, conducting all actions in a balanced, proportionate and justifiable manner.</t>
  </si>
  <si>
    <t>Proactively introduce new ways of working and innovation to police work where appropriate and possible, and apply critical thinking across policing activities within own area of responsibility.</t>
  </si>
  <si>
    <t>Plan, apply and evaluate different policing approaches alongside partner organisations or as part of a multi-disciplinary team to address identified, often complex, issues, concerns and situations to reduce and prevent crime in communities. Provide supportive leadership to community groups, making informed decisions that encourage the delivery of localised strategies.</t>
  </si>
  <si>
    <r>
      <rPr>
        <b/>
        <sz val="11"/>
        <color theme="1"/>
        <rFont val="Calibri"/>
        <family val="2"/>
        <scheme val="minor"/>
      </rPr>
      <t>Taking Accountability</t>
    </r>
    <r>
      <rPr>
        <sz val="11"/>
        <color theme="1"/>
        <rFont val="Calibri"/>
        <family val="2"/>
        <scheme val="minor"/>
      </rPr>
      <t xml:space="preserve"> - Being accountable and taking ownership for own role and responsibilities, whilst being effective and willing to take appropriate, justifiable risks.</t>
    </r>
  </si>
  <si>
    <r>
      <rPr>
        <b/>
        <sz val="11"/>
        <color theme="1"/>
        <rFont val="Calibri"/>
        <family val="2"/>
        <scheme val="minor"/>
      </rPr>
      <t>Professional Integrity</t>
    </r>
    <r>
      <rPr>
        <sz val="11"/>
        <color theme="1"/>
        <rFont val="Calibri"/>
        <family val="2"/>
        <scheme val="minor"/>
      </rPr>
      <t xml:space="preserve"> - Maintain the highest standards of professionalism and trustworthiness, making sure that values, moral codes and ethical standards are always upheld, including challenging others where appropriate.</t>
    </r>
  </si>
  <si>
    <r>
      <t>Emotionally Astute -</t>
    </r>
    <r>
      <rPr>
        <sz val="11"/>
        <color theme="1"/>
        <rFont val="Calibri"/>
        <family val="2"/>
        <scheme val="minor"/>
      </rPr>
      <t xml:space="preserve"> Understand and effectively manage own emotions in stressful situations, understanding motivations and underlying reasons for own behaviour and that of others, including colleagues. Value diversity and difference in approaches to work, thinking and background, and treat people with sensitivity, compassion and warmth.</t>
    </r>
  </si>
  <si>
    <r>
      <rPr>
        <b/>
        <sz val="11"/>
        <color theme="1"/>
        <rFont val="Calibri"/>
        <family val="2"/>
        <scheme val="minor"/>
      </rPr>
      <t xml:space="preserve">Curious &amp; Innovative </t>
    </r>
    <r>
      <rPr>
        <sz val="11"/>
        <color theme="1"/>
        <rFont val="Calibri"/>
        <family val="2"/>
        <scheme val="minor"/>
      </rPr>
      <t xml:space="preserve">- Have an inquisitive and outward-looking nature, searching for new information to understand alternative sources of best practice and implement creative working methods. Committed to reflecting on how own role is undertaken, learning from success and mistakes, to continuously review and adapt approach.
 </t>
    </r>
  </si>
  <si>
    <r>
      <rPr>
        <b/>
        <sz val="11"/>
        <color theme="1"/>
        <rFont val="Calibri"/>
        <family val="2"/>
        <scheme val="minor"/>
      </rPr>
      <t>Collaborative</t>
    </r>
    <r>
      <rPr>
        <sz val="11"/>
        <color theme="1"/>
        <rFont val="Calibri"/>
        <family val="2"/>
        <scheme val="minor"/>
      </rPr>
      <t xml:space="preserve"> - Work effectively with colleagues and external partners, sharing skills, knowledge and insights as appropriate to lead to the best possible results.
 </t>
    </r>
  </si>
  <si>
    <r>
      <rPr>
        <b/>
        <sz val="11"/>
        <color theme="1"/>
        <rFont val="Calibri"/>
        <family val="2"/>
        <scheme val="minor"/>
      </rPr>
      <t xml:space="preserve">Supportive &amp; Inspirational Leading </t>
    </r>
    <r>
      <rPr>
        <sz val="11"/>
        <color theme="1"/>
        <rFont val="Calibri"/>
        <family val="2"/>
        <scheme val="minor"/>
      </rPr>
      <t>- Role model the police service’s values in day-to-day activities, providing inspiration and clarity to colleagues and stakeholders. Consider how the wider organisation and others are impacted, and help others to deliver their objectives effectively.</t>
    </r>
  </si>
  <si>
    <t>BEFORE</t>
  </si>
  <si>
    <t>DURING</t>
  </si>
  <si>
    <t>AFTER</t>
  </si>
  <si>
    <t>Level 4</t>
  </si>
  <si>
    <t>Academic and Professional Skills</t>
  </si>
  <si>
    <t>Review your Apprentice's Skill Scan to check its accuracy and begin to plan ahead, ensuring the "Starting Point" exercise is completed by your apprentice for the induction period. Make your own notes on strengths, areas for development and areas to clarify.  Check the Apprentice is keeping their OTJT log up to date and address any barriers to this.</t>
  </si>
  <si>
    <t>Continue to align the Apprentice Progress Review with your internal performance processes and agree additional detailed actions and targets during Apprenticeship Progress Reviews.
Ensure you are developing your confidence to use MAYTAS hub - check in with your WBL Coach.</t>
  </si>
  <si>
    <t>Continue to monitor progress of all knowledge skills and behaviours and engage in the next Skill Scan Review to help your apprentice track progress (this will be released through MAYTAS Hub).</t>
  </si>
  <si>
    <t>Introduction to Core Policing Practice</t>
  </si>
  <si>
    <t>Support you apprentice to access and review the policies in place for your organisation relating to policing
and check their understanding using a progress review and/or PDR to discuss their experience of this in practice</t>
  </si>
  <si>
    <t>Arrange for shadowing to take place allowing time for the apprentice to review those activities and consider theoretically informed review of what happened and feed back to you</t>
  </si>
  <si>
    <t xml:space="preserve">Review the outcomes from this module with your apprentice and use APRs to set targets for later modules and rotations. Ensure you plan for further experience-led development at that time. </t>
  </si>
  <si>
    <t>Evidence Based Policing</t>
  </si>
  <si>
    <t>Enable research into the organisation and national ways of working to support understanding around the use of evidenced approaches to policing.</t>
  </si>
  <si>
    <t>Provide space and support for your apprentice to develop insights into evidence based approaches to policing, and their use in operational settings, so they can focus on contextualising their learning and critical analysis. This will support preparation for application of an evidence based policing approach.</t>
  </si>
  <si>
    <t>Help the Apprentice to reflect on their capability to articulate their learning and their ability to deploy the methods and techniques developed during this module, in an operational context.</t>
  </si>
  <si>
    <t>Intro to Criminology and Criminal Justice</t>
  </si>
  <si>
    <t>Managing Risk</t>
  </si>
  <si>
    <t>Counter Terrorism and Digital Policing</t>
  </si>
  <si>
    <t xml:space="preserve">Offer insight and access to your organisations processes, policies and key actives linked to the module areas. </t>
  </si>
  <si>
    <t>Facilitate access to information related to key processes being explored during module coursework.  Check with your apprentice what is most relevant and how you can support their understanding of key concepts.</t>
  </si>
  <si>
    <t xml:space="preserve">Use the Apprenticeship Progress Review to develop further targets through activities focussed on  the use of technology in investigations and ways of working. </t>
  </si>
  <si>
    <t>Supervised Operational 1:1 Training in District Rotation to gain Independent Patrol Status</t>
  </si>
  <si>
    <t>Level 5</t>
  </si>
  <si>
    <t>Enhancing Academic and Professional Standards</t>
  </si>
  <si>
    <t>Continue to align the Apprentice Progress Review with your internal performance processes and agree additional detailed actions and targets during Apprenticeship Progress Reviews as learner progresses onto a deeper understanding of critical thinking and analysis.
Ensure you are developing your confidence to use MAYTAS hub - check in with your WBL Coach.</t>
  </si>
  <si>
    <t>Continue to monitor progress of all knowledge skills and behaviours and engage in the next Skill Scan Review to help your apprentice track progress. Supporting the apprentice to take on independent activities whilst reflecting on their performance (this will be released through MAYTAS Hub).</t>
  </si>
  <si>
    <t>Developing Core Policing Practice</t>
  </si>
  <si>
    <t>Support you apprentice to access and review the policies in place for your organisation relating to specialised areas of policing
and check their understanding using a progress review and/or PDR to discuss their experience of this in practice</t>
  </si>
  <si>
    <t>Arrange for support to take place allowing time for the apprentice to implement and review those activities and consider theoretically informed review of what happened and feed back to you</t>
  </si>
  <si>
    <t>Applying Evidence Based Policing</t>
  </si>
  <si>
    <t>Enable research into the organisation and national ways of working to support understanding around the use of evidenced approaches to policing, whilst giving consideration to Approved Policing Practice.</t>
  </si>
  <si>
    <t>Provide space and support for your apprentice to develop insights into evidence based approaches to policing, and their use in operational settings, so they can focus on contextualising their learning and critical analysis. This will support enhanced development of applications of an evidence based policing approaches.</t>
  </si>
  <si>
    <t>Experiencing Criminology and Criminal Justice</t>
  </si>
  <si>
    <t>Support you apprentice to access and review policies and practices currently in place for your organisation relating to crime prevention
and check their understanding using a progress review and/or PDR to discuss their experience of this in practice</t>
  </si>
  <si>
    <r>
      <rPr>
        <sz val="11"/>
        <color rgb="FF000000"/>
        <rFont val="Calibri"/>
        <family val="2"/>
      </rPr>
      <t xml:space="preserve">Arrange for </t>
    </r>
    <r>
      <rPr>
        <sz val="11"/>
        <color rgb="FF00B050"/>
        <rFont val="Calibri"/>
        <family val="2"/>
      </rPr>
      <t>support</t>
    </r>
    <r>
      <rPr>
        <sz val="11"/>
        <color rgb="FF000000"/>
        <rFont val="Calibri"/>
        <family val="2"/>
      </rPr>
      <t xml:space="preserve"> to take place allowing time for the apprentice to review those activities and consider the theoretically application of their learning in an informed review of what happened.</t>
    </r>
  </si>
  <si>
    <t xml:space="preserve">Review the outcomes from this module with your apprentice and use APRs to set targets for later modules and rotations. Ensure you plan to support further experience-led development at this time. </t>
  </si>
  <si>
    <t>Risk and Society</t>
  </si>
  <si>
    <t>Support you apprentice to access and review the policies in place for your organisation relating to vulnerability
and check their understanding using a progress review and/or PDR to discuss their experience of this in practice</t>
  </si>
  <si>
    <r>
      <rPr>
        <sz val="11"/>
        <color rgb="FF000000"/>
        <rFont val="Calibri"/>
        <family val="2"/>
      </rPr>
      <t xml:space="preserve">Arrange for </t>
    </r>
    <r>
      <rPr>
        <sz val="11"/>
        <color rgb="FF00B050"/>
        <rFont val="Calibri"/>
        <family val="2"/>
      </rPr>
      <t>support</t>
    </r>
    <r>
      <rPr>
        <sz val="11"/>
        <color rgb="FF000000"/>
        <rFont val="Calibri"/>
        <family val="2"/>
      </rPr>
      <t xml:space="preserve"> to take place allowing time for the apprentice to implement those activities identified and  to utilise learning in an operational setting.</t>
    </r>
  </si>
  <si>
    <t xml:space="preserve">Review the outcomes from this module with your apprentice and use APRs to set targets for later modules and rotations. Ensure you plan for further experience-led development and training at this time. </t>
  </si>
  <si>
    <t>Policing the 21st Century</t>
  </si>
  <si>
    <t xml:space="preserve">Support your apprentice to understand the application of your organisations processes, policies and key activities linked to the module areas, and their use in operational settings. </t>
  </si>
  <si>
    <t>Facilitate access to information and development opportunities related to key themes being explored during module coursework.  Check with your apprentice what is most relevant and how you can support their application of  modular key concepts.</t>
  </si>
  <si>
    <t xml:space="preserve">Use the Apprenticeship Progress Review to develop further targets through activities focussed on  the use of technology and counter terrorism in investigations and incidents to support their ways of working. </t>
  </si>
  <si>
    <t>Level 6</t>
  </si>
  <si>
    <t>Academic and Professional Skills Development</t>
  </si>
  <si>
    <t>Contemporary Policing Landscapes</t>
  </si>
  <si>
    <t>Advanced Policing Practice</t>
  </si>
  <si>
    <t>Professional Review and Future Planning</t>
  </si>
  <si>
    <t>Evidence Based Research Project</t>
  </si>
  <si>
    <t>Module Key</t>
  </si>
  <si>
    <t>Subcontractor delivered</t>
  </si>
  <si>
    <t>50% subcontractor delivered</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</si>
  <si>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</si>
  <si>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</si>
  <si>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</si>
  <si>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</si>
  <si>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</si>
  <si>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</si>
  <si>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</si>
  <si>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Supervised Operational 1:1 Training in District Rotation for IPS</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</si>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</sst>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0"/>
      <color theme="1"/>
      <name val="Arial"/>
      <family val="2"/>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rgb="FFFF0000"/>
      <name val="Calibri"/>
      <family val="2"/>
      <scheme val="minor"/>
    </font>
    <font>
      <u/>
      <sz val="11"/>
      <color theme="10"/>
      <name val="Calibri"/>
      <family val="2"/>
      <scheme val="minor"/>
    </font>
    <font>
      <u/>
      <sz val="12"/>
      <color theme="10"/>
      <name val="Calibri"/>
      <family val="2"/>
      <scheme val="minor"/>
    </font>
    <font>
      <b/>
      <sz val="9"/>
      <color indexed="81"/>
      <name val="Tahoma"/>
      <family val="2"/>
    </font>
    <font>
      <sz val="9"/>
      <color indexed="81"/>
      <name val="Tahoma"/>
      <family val="2"/>
    </font>
    <font>
      <sz val="11"/>
      <color rgb="FF92D050"/>
      <name val="Calibri"/>
      <family val="2"/>
      <scheme val="minor"/>
    </font>
    <font>
      <sz val="14"/>
      <color rgb="FFFF0000"/>
      <name val="Calibri"/>
      <family val="2"/>
      <scheme val="minor"/>
    </font>
    <font>
      <sz val="16"/>
      <color rgb="FF000000"/>
      <name val="Calibri"/>
      <family val="2"/>
      <scheme val="minor"/>
    </font>
    <font>
      <sz val="16"/>
      <color theme="0"/>
      <name val="Calibri"/>
      <family val="2"/>
      <scheme val="minor"/>
    </font>
    <font>
      <sz val="11"/>
      <color rgb="FF00B050"/>
      <name val="Calibri"/>
      <family val="2"/>
    </font>
    <font>
      <sz val="12"/>
      <color rgb="FF000000"/>
      <name val="Calibri"/>
      <family val="2"/>
    </font>
    <font>
      <b/>
      <sz val="16"/>
      <color rgb="FFFFFFFF"/>
      <name val="Calibri"/>
      <family val="2"/>
    </font>
    <font>
      <sz val="14"/>
      <name val="Calibri"/>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8EA9DB"/>
        <bgColor indexed="64"/>
      </patternFill>
    </fill>
    <fill>
      <patternFill patternType="solid">
        <fgColor rgb="FF5D07B8"/>
        <bgColor indexed="64"/>
      </patternFill>
    </fill>
    <fill>
      <patternFill patternType="solid">
        <fgColor rgb="FFFFFFFF"/>
        <bgColor indexed="64"/>
      </patternFill>
    </fill>
    <fill>
      <patternFill patternType="solid">
        <fgColor rgb="FFD9D9D9"/>
        <bgColor rgb="FF000000"/>
      </patternFill>
    </fill>
    <fill>
      <patternFill patternType="solid">
        <fgColor rgb="FFFFFFFF"/>
        <bgColor rgb="FF000000"/>
      </patternFill>
    </fill>
    <fill>
      <patternFill patternType="solid">
        <fgColor theme="0" tint="-4.9989318521683403E-2"/>
        <bgColor indexed="64"/>
      </patternFill>
    </fill>
  </fills>
  <borders count="6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theme="0" tint="-0.499984740745262"/>
      </left>
      <right/>
      <top style="thin">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indexed="64"/>
      </bottom>
      <diagonal/>
    </border>
    <border>
      <left style="thin">
        <color rgb="FF000000"/>
      </left>
      <right style="thin">
        <color rgb="FF000000"/>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style="thin">
        <color indexed="64"/>
      </left>
      <right style="thin">
        <color rgb="FF808080"/>
      </right>
      <top style="thin">
        <color indexed="64"/>
      </top>
      <bottom style="thin">
        <color rgb="FF808080"/>
      </bottom>
      <diagonal/>
    </border>
    <border>
      <left style="thin">
        <color rgb="FF808080"/>
      </left>
      <right style="thin">
        <color rgb="FF808080"/>
      </right>
      <top style="thin">
        <color indexed="64"/>
      </top>
      <bottom style="thin">
        <color rgb="FF808080"/>
      </bottom>
      <diagonal/>
    </border>
    <border>
      <left style="thin">
        <color rgb="FF808080"/>
      </left>
      <right style="thin">
        <color indexed="64"/>
      </right>
      <top style="thin">
        <color indexed="64"/>
      </top>
      <bottom style="thin">
        <color rgb="FF808080"/>
      </bottom>
      <diagonal/>
    </border>
    <border>
      <left style="thin">
        <color indexed="64"/>
      </left>
      <right style="thin">
        <color rgb="FF808080"/>
      </right>
      <top style="thin">
        <color rgb="FF808080"/>
      </top>
      <bottom style="thin">
        <color indexed="64"/>
      </bottom>
      <diagonal/>
    </border>
    <border>
      <left style="thin">
        <color rgb="FF808080"/>
      </left>
      <right style="thin">
        <color rgb="FF808080"/>
      </right>
      <top style="thin">
        <color rgb="FF808080"/>
      </top>
      <bottom style="thin">
        <color indexed="64"/>
      </bottom>
      <diagonal/>
    </border>
    <border>
      <left style="thin">
        <color rgb="FF808080"/>
      </left>
      <right style="thin">
        <color indexed="64"/>
      </right>
      <top style="thin">
        <color rgb="FF808080"/>
      </top>
      <bottom style="thin">
        <color indexed="64"/>
      </bottom>
      <diagonal/>
    </border>
    <border>
      <left style="thin">
        <color indexed="64"/>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n">
        <color indexed="64"/>
      </right>
      <top style="thin">
        <color rgb="FF808080"/>
      </top>
      <bottom style="thin">
        <color rgb="FF808080"/>
      </bottom>
      <diagonal/>
    </border>
  </borders>
  <cellStyleXfs count="2">
    <xf numFmtId="0" fontId="0" fillId="0" borderId="0"/>
    <xf numFmtId="0" fontId="23" fillId="0" borderId="0" applyNumberFormat="0" applyFill="0" applyBorder="0" applyAlignment="0" applyProtection="0"/>
  </cellStyleXfs>
  <cellXfs count="150">
    <xf numFmtId="0" fontId="0" fillId="0" borderId="0" xfId="0"/>
    <xf numFmtId="0" fontId="4" fillId="0" borderId="0" xfId="0" applyFont="1"/>
    <xf numFmtId="0" fontId="6" fillId="0" borderId="0" xfId="0" applyFont="1"/>
    <xf numFmtId="0" fontId="0" fillId="5" borderId="0" xfId="0" applyFill="1"/>
    <xf numFmtId="0" fontId="6" fillId="5" borderId="0" xfId="0" applyFont="1" applyFill="1"/>
    <xf numFmtId="0" fontId="4" fillId="5" borderId="0" xfId="0" applyFont="1" applyFill="1"/>
    <xf numFmtId="0" fontId="0" fillId="8" borderId="18" xfId="0" applyFill="1" applyBorder="1"/>
    <xf numFmtId="0" fontId="0" fillId="8" borderId="19" xfId="0" applyFill="1" applyBorder="1"/>
    <xf numFmtId="0" fontId="6" fillId="8" borderId="16" xfId="0" applyFont="1" applyFill="1" applyBorder="1"/>
    <xf numFmtId="0" fontId="6" fillId="8" borderId="17" xfId="0" applyFont="1" applyFill="1" applyBorder="1"/>
    <xf numFmtId="0" fontId="0" fillId="8" borderId="21" xfId="0" applyFill="1" applyBorder="1" applyAlignment="1">
      <alignment vertical="center"/>
    </xf>
    <xf numFmtId="0" fontId="2" fillId="5" borderId="0" xfId="0" applyFont="1" applyFill="1"/>
    <xf numFmtId="0" fontId="3" fillId="5" borderId="0" xfId="0" applyFont="1" applyFill="1"/>
    <xf numFmtId="0" fontId="3" fillId="5" borderId="0" xfId="0" applyFont="1" applyFill="1" applyAlignment="1">
      <alignment horizontal="left"/>
    </xf>
    <xf numFmtId="0" fontId="0" fillId="8" borderId="23" xfId="0" applyFill="1" applyBorder="1"/>
    <xf numFmtId="0" fontId="0" fillId="8" borderId="20" xfId="0" applyFill="1" applyBorder="1" applyAlignment="1">
      <alignment vertical="center" wrapText="1"/>
    </xf>
    <xf numFmtId="0" fontId="0" fillId="8" borderId="24" xfId="0" applyFill="1" applyBorder="1" applyAlignment="1">
      <alignment vertical="center" wrapText="1"/>
    </xf>
    <xf numFmtId="0" fontId="9" fillId="9" borderId="24" xfId="0" applyFont="1" applyFill="1" applyBorder="1" applyAlignment="1">
      <alignment horizontal="center" vertical="center" wrapText="1"/>
    </xf>
    <xf numFmtId="0" fontId="0" fillId="8" borderId="24" xfId="0" applyFill="1" applyBorder="1" applyAlignment="1">
      <alignment horizontal="center" vertical="center" wrapText="1"/>
    </xf>
    <xf numFmtId="0" fontId="6" fillId="8" borderId="27" xfId="0" applyFont="1" applyFill="1" applyBorder="1"/>
    <xf numFmtId="0" fontId="3" fillId="2" borderId="26" xfId="0" applyFont="1" applyFill="1" applyBorder="1" applyAlignment="1">
      <alignment horizontal="center" textRotation="90" wrapText="1"/>
    </xf>
    <xf numFmtId="0" fontId="4" fillId="5" borderId="0" xfId="0" applyFont="1" applyFill="1" applyAlignment="1">
      <alignment horizontal="left"/>
    </xf>
    <xf numFmtId="0" fontId="7" fillId="8" borderId="25" xfId="0" applyFont="1" applyFill="1" applyBorder="1" applyAlignment="1">
      <alignment horizontal="center" vertical="center" wrapText="1"/>
    </xf>
    <xf numFmtId="0" fontId="12" fillId="2" borderId="26" xfId="0" applyFont="1" applyFill="1" applyBorder="1" applyAlignment="1">
      <alignment horizontal="center" textRotation="90" wrapText="1"/>
    </xf>
    <xf numFmtId="0" fontId="13" fillId="8" borderId="25" xfId="0" applyFont="1" applyFill="1" applyBorder="1" applyAlignment="1">
      <alignment horizontal="center" vertical="center" wrapText="1"/>
    </xf>
    <xf numFmtId="0" fontId="3" fillId="12" borderId="26" xfId="0" applyFont="1" applyFill="1" applyBorder="1" applyAlignment="1">
      <alignment horizontal="center" textRotation="90" wrapText="1"/>
    </xf>
    <xf numFmtId="0" fontId="0" fillId="8" borderId="29" xfId="0" applyFill="1" applyBorder="1" applyAlignment="1">
      <alignment vertical="center"/>
    </xf>
    <xf numFmtId="0" fontId="6" fillId="8" borderId="30" xfId="0" applyFont="1" applyFill="1" applyBorder="1"/>
    <xf numFmtId="0" fontId="11" fillId="12" borderId="32" xfId="0" applyFont="1" applyFill="1" applyBorder="1" applyAlignment="1">
      <alignment vertical="center" wrapText="1"/>
    </xf>
    <xf numFmtId="0" fontId="11" fillId="12" borderId="33" xfId="0" applyFont="1" applyFill="1" applyBorder="1" applyAlignment="1">
      <alignment vertical="center" wrapText="1"/>
    </xf>
    <xf numFmtId="0" fontId="11" fillId="12" borderId="34" xfId="0" applyFont="1" applyFill="1" applyBorder="1" applyAlignment="1">
      <alignment vertical="center" wrapText="1"/>
    </xf>
    <xf numFmtId="0" fontId="11" fillId="12" borderId="35" xfId="0" applyFont="1" applyFill="1" applyBorder="1" applyAlignment="1">
      <alignment vertical="center" wrapText="1"/>
    </xf>
    <xf numFmtId="0" fontId="11" fillId="12" borderId="36" xfId="0" applyFont="1" applyFill="1" applyBorder="1" applyAlignment="1">
      <alignment vertical="center" wrapText="1"/>
    </xf>
    <xf numFmtId="0" fontId="11" fillId="12" borderId="37" xfId="0" applyFont="1" applyFill="1" applyBorder="1" applyAlignment="1">
      <alignment vertical="center" wrapText="1"/>
    </xf>
    <xf numFmtId="0" fontId="11" fillId="12" borderId="38" xfId="0" applyFont="1" applyFill="1" applyBorder="1" applyAlignment="1">
      <alignment vertical="center" wrapText="1"/>
    </xf>
    <xf numFmtId="0" fontId="11" fillId="12" borderId="39" xfId="0" applyFont="1" applyFill="1" applyBorder="1" applyAlignment="1">
      <alignment vertical="center" wrapText="1"/>
    </xf>
    <xf numFmtId="0" fontId="15" fillId="8" borderId="31" xfId="0" applyFont="1" applyFill="1" applyBorder="1" applyAlignment="1">
      <alignment horizontal="center" vertical="center" wrapText="1"/>
    </xf>
    <xf numFmtId="0" fontId="15" fillId="8" borderId="6" xfId="0" applyFont="1" applyFill="1" applyBorder="1" applyAlignment="1">
      <alignment horizontal="center" vertical="center"/>
    </xf>
    <xf numFmtId="0" fontId="15" fillId="8" borderId="6" xfId="0" applyFont="1" applyFill="1" applyBorder="1" applyAlignment="1">
      <alignment horizontal="center" vertical="center" wrapText="1"/>
    </xf>
    <xf numFmtId="0" fontId="15" fillId="8" borderId="1" xfId="0" applyFont="1" applyFill="1" applyBorder="1" applyAlignment="1">
      <alignment horizontal="center" vertical="center"/>
    </xf>
    <xf numFmtId="0" fontId="16" fillId="9" borderId="24" xfId="0" applyFont="1" applyFill="1" applyBorder="1" applyAlignment="1">
      <alignment horizontal="center" vertical="center" wrapText="1"/>
    </xf>
    <xf numFmtId="0" fontId="0" fillId="5" borderId="0" xfId="0" applyFill="1" applyAlignment="1">
      <alignment horizontal="left"/>
    </xf>
    <xf numFmtId="0" fontId="0" fillId="14" borderId="0" xfId="0" applyFill="1"/>
    <xf numFmtId="0" fontId="0" fillId="15" borderId="0" xfId="0" applyFill="1"/>
    <xf numFmtId="0" fontId="18" fillId="15" borderId="0" xfId="0" applyFont="1" applyFill="1" applyAlignment="1">
      <alignment horizontal="center" vertical="center" wrapText="1"/>
    </xf>
    <xf numFmtId="0" fontId="0" fillId="5" borderId="0" xfId="0" applyFill="1" applyAlignment="1">
      <alignment vertical="center"/>
    </xf>
    <xf numFmtId="0" fontId="0" fillId="0" borderId="0" xfId="0" applyAlignment="1">
      <alignment vertical="center"/>
    </xf>
    <xf numFmtId="0" fontId="0" fillId="0" borderId="41" xfId="0" applyBorder="1" applyAlignment="1">
      <alignment horizontal="center" vertical="center" wrapText="1"/>
    </xf>
    <xf numFmtId="0" fontId="0" fillId="0" borderId="44" xfId="0" applyBorder="1" applyAlignment="1">
      <alignment horizontal="center" vertical="center" wrapText="1"/>
    </xf>
    <xf numFmtId="0" fontId="0" fillId="16" borderId="44" xfId="0" applyFill="1" applyBorder="1" applyAlignment="1">
      <alignment horizontal="center" vertical="center" wrapText="1"/>
    </xf>
    <xf numFmtId="0" fontId="0" fillId="0" borderId="41" xfId="0" applyBorder="1" applyAlignment="1">
      <alignment horizontal="left" vertical="center" wrapText="1" indent="1"/>
    </xf>
    <xf numFmtId="0" fontId="0" fillId="0" borderId="42"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16" borderId="43" xfId="0" applyFill="1" applyBorder="1" applyAlignment="1">
      <alignment horizontal="left" vertical="center" wrapText="1" indent="1"/>
    </xf>
    <xf numFmtId="0" fontId="0" fillId="16" borderId="44" xfId="0" applyFill="1" applyBorder="1" applyAlignment="1">
      <alignment horizontal="left" vertical="center" wrapText="1" indent="1"/>
    </xf>
    <xf numFmtId="0" fontId="0" fillId="16" borderId="45" xfId="0" applyFill="1" applyBorder="1" applyAlignment="1">
      <alignment horizontal="left" vertical="center" wrapText="1" indent="1"/>
    </xf>
    <xf numFmtId="0" fontId="15" fillId="9" borderId="40" xfId="0" applyFont="1" applyFill="1" applyBorder="1" applyAlignment="1">
      <alignment horizontal="left" vertical="center" wrapText="1" indent="1"/>
    </xf>
    <xf numFmtId="0" fontId="15" fillId="9" borderId="43" xfId="0" applyFont="1" applyFill="1" applyBorder="1" applyAlignment="1">
      <alignment horizontal="left" vertical="center" wrapText="1" indent="1"/>
    </xf>
    <xf numFmtId="0" fontId="15" fillId="17" borderId="43" xfId="0" applyFont="1" applyFill="1" applyBorder="1" applyAlignment="1">
      <alignment horizontal="left" vertical="center" wrapText="1" indent="1"/>
    </xf>
    <xf numFmtId="0" fontId="15" fillId="11" borderId="46" xfId="0" applyFont="1" applyFill="1" applyBorder="1" applyAlignment="1">
      <alignment horizontal="left" vertical="center" wrapText="1" indent="1"/>
    </xf>
    <xf numFmtId="0" fontId="20" fillId="18" borderId="47" xfId="0" applyFont="1" applyFill="1" applyBorder="1" applyAlignment="1">
      <alignment horizontal="center" vertical="center" wrapText="1"/>
    </xf>
    <xf numFmtId="0" fontId="20" fillId="18" borderId="48" xfId="0" applyFont="1" applyFill="1" applyBorder="1" applyAlignment="1">
      <alignment horizontal="center" vertical="center" wrapText="1"/>
    </xf>
    <xf numFmtId="0" fontId="20" fillId="18" borderId="49" xfId="0" applyFont="1" applyFill="1" applyBorder="1" applyAlignment="1">
      <alignment horizontal="center" vertical="center" wrapText="1"/>
    </xf>
    <xf numFmtId="0" fontId="3" fillId="5" borderId="26" xfId="0" applyFont="1" applyFill="1" applyBorder="1" applyAlignment="1">
      <alignment horizontal="center" textRotation="90" wrapText="1"/>
    </xf>
    <xf numFmtId="0" fontId="0" fillId="0" borderId="26" xfId="0" applyBorder="1" applyAlignment="1">
      <alignment horizontal="center" vertical="center" textRotation="90" wrapText="1"/>
    </xf>
    <xf numFmtId="0" fontId="22" fillId="0" borderId="26" xfId="0" applyFont="1" applyBorder="1" applyAlignment="1">
      <alignment horizontal="center" vertical="center" wrapText="1"/>
    </xf>
    <xf numFmtId="0" fontId="0" fillId="7" borderId="26" xfId="0" applyFill="1" applyBorder="1" applyAlignment="1">
      <alignment horizontal="center" vertical="center" wrapText="1"/>
    </xf>
    <xf numFmtId="0" fontId="0" fillId="6" borderId="26" xfId="0" applyFill="1" applyBorder="1" applyAlignment="1">
      <alignment horizontal="center" vertical="center" wrapText="1"/>
    </xf>
    <xf numFmtId="0" fontId="0" fillId="4" borderId="26" xfId="0" applyFill="1" applyBorder="1" applyAlignment="1">
      <alignment horizontal="center" vertical="center" wrapText="1"/>
    </xf>
    <xf numFmtId="0" fontId="0" fillId="0" borderId="26" xfId="0" applyBorder="1" applyAlignment="1">
      <alignment horizontal="center" vertical="center" wrapText="1"/>
    </xf>
    <xf numFmtId="0" fontId="0" fillId="4" borderId="26" xfId="0" applyFill="1" applyBorder="1" applyAlignment="1">
      <alignment horizontal="center" vertical="center" textRotation="90" wrapText="1"/>
    </xf>
    <xf numFmtId="0" fontId="0" fillId="6"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22" fillId="6" borderId="26" xfId="0" applyFont="1" applyFill="1" applyBorder="1" applyAlignment="1">
      <alignment horizontal="center" vertical="center" wrapText="1"/>
    </xf>
    <xf numFmtId="0" fontId="27" fillId="6" borderId="26" xfId="0" applyFont="1" applyFill="1" applyBorder="1" applyAlignment="1">
      <alignment horizontal="center" vertical="center" wrapText="1"/>
    </xf>
    <xf numFmtId="0" fontId="11" fillId="12" borderId="50" xfId="0" applyFont="1" applyFill="1" applyBorder="1" applyAlignment="1">
      <alignment vertical="center" wrapText="1"/>
    </xf>
    <xf numFmtId="0" fontId="11" fillId="12" borderId="51" xfId="0" applyFont="1" applyFill="1" applyBorder="1" applyAlignment="1">
      <alignment vertical="center" wrapText="1"/>
    </xf>
    <xf numFmtId="0" fontId="11" fillId="12" borderId="52" xfId="0" applyFont="1" applyFill="1" applyBorder="1" applyAlignment="1">
      <alignment vertical="center" wrapText="1"/>
    </xf>
    <xf numFmtId="0" fontId="10" fillId="6" borderId="26" xfId="0" applyFont="1" applyFill="1" applyBorder="1" applyAlignment="1">
      <alignment textRotation="90" wrapText="1"/>
    </xf>
    <xf numFmtId="0" fontId="10" fillId="7" borderId="26" xfId="0" applyFont="1" applyFill="1" applyBorder="1" applyAlignment="1">
      <alignment textRotation="90" wrapText="1"/>
    </xf>
    <xf numFmtId="0" fontId="6" fillId="8" borderId="26" xfId="0" applyFont="1" applyFill="1" applyBorder="1"/>
    <xf numFmtId="0" fontId="10" fillId="6" borderId="26" xfId="0" applyFont="1" applyFill="1" applyBorder="1" applyAlignment="1">
      <alignment horizontal="center" textRotation="90" wrapText="1"/>
    </xf>
    <xf numFmtId="0" fontId="6" fillId="14" borderId="26" xfId="0" applyFont="1" applyFill="1" applyBorder="1"/>
    <xf numFmtId="0" fontId="28" fillId="13" borderId="0" xfId="0" applyFont="1" applyFill="1" applyAlignment="1">
      <alignment horizontal="right"/>
    </xf>
    <xf numFmtId="0" fontId="8" fillId="10" borderId="20" xfId="0" applyFont="1" applyFill="1" applyBorder="1" applyAlignment="1">
      <alignment horizontal="left" vertical="center" wrapText="1" indent="1"/>
    </xf>
    <xf numFmtId="0" fontId="8" fillId="11" borderId="22" xfId="0" applyFont="1" applyFill="1" applyBorder="1" applyAlignment="1">
      <alignment horizontal="left" vertical="center" wrapText="1" indent="1"/>
    </xf>
    <xf numFmtId="14" fontId="9" fillId="9" borderId="24" xfId="0" applyNumberFormat="1" applyFont="1" applyFill="1" applyBorder="1" applyAlignment="1">
      <alignment horizontal="center" vertical="center" wrapText="1"/>
    </xf>
    <xf numFmtId="1" fontId="0" fillId="2" borderId="21" xfId="0" applyNumberFormat="1" applyFill="1" applyBorder="1" applyAlignment="1">
      <alignment horizontal="center" vertical="center"/>
    </xf>
    <xf numFmtId="1" fontId="0" fillId="2" borderId="21" xfId="0" applyNumberFormat="1" applyFill="1" applyBorder="1" applyAlignment="1">
      <alignment horizontal="center" vertical="center" wrapText="1"/>
    </xf>
    <xf numFmtId="1" fontId="0" fillId="2" borderId="29" xfId="0" applyNumberFormat="1" applyFill="1" applyBorder="1" applyAlignment="1">
      <alignment horizontal="center" vertical="center" wrapText="1"/>
    </xf>
    <xf numFmtId="1" fontId="0" fillId="8" borderId="21" xfId="0" applyNumberFormat="1" applyFill="1" applyBorder="1" applyAlignment="1">
      <alignment vertical="center"/>
    </xf>
    <xf numFmtId="1" fontId="0" fillId="8" borderId="29" xfId="0" applyNumberFormat="1" applyFill="1" applyBorder="1" applyAlignment="1">
      <alignment vertical="center"/>
    </xf>
    <xf numFmtId="1" fontId="17" fillId="2" borderId="26" xfId="0" applyNumberFormat="1" applyFont="1" applyFill="1" applyBorder="1" applyAlignment="1">
      <alignment horizontal="center" vertical="center"/>
    </xf>
    <xf numFmtId="0" fontId="8" fillId="9" borderId="20" xfId="0" applyFont="1" applyFill="1" applyBorder="1" applyAlignment="1">
      <alignment horizontal="left" vertical="center" wrapText="1" indent="1"/>
    </xf>
    <xf numFmtId="0" fontId="12" fillId="19" borderId="20" xfId="0" applyFont="1" applyFill="1" applyBorder="1" applyAlignment="1">
      <alignment horizontal="left" vertical="center" wrapText="1" indent="1"/>
    </xf>
    <xf numFmtId="0" fontId="8" fillId="20" borderId="20" xfId="0" applyFont="1" applyFill="1" applyBorder="1" applyAlignment="1">
      <alignment horizontal="left" vertical="center" wrapText="1" indent="1"/>
    </xf>
    <xf numFmtId="0" fontId="3" fillId="8" borderId="20" xfId="0" applyFont="1" applyFill="1" applyBorder="1" applyAlignment="1">
      <alignment horizontal="left" vertical="center" wrapText="1" indent="1"/>
    </xf>
    <xf numFmtId="0" fontId="0" fillId="21" borderId="0" xfId="0" applyFill="1"/>
    <xf numFmtId="0" fontId="19" fillId="21" borderId="0" xfId="0" applyFont="1" applyFill="1"/>
    <xf numFmtId="0" fontId="29" fillId="19" borderId="53" xfId="0" applyFont="1" applyFill="1" applyBorder="1" applyAlignment="1">
      <alignment horizontal="left" vertical="center" wrapText="1" indent="1"/>
    </xf>
    <xf numFmtId="0" fontId="30" fillId="20" borderId="54" xfId="0" applyFont="1" applyFill="1" applyBorder="1" applyAlignment="1">
      <alignment horizontal="left" vertical="center" wrapText="1" indent="1"/>
    </xf>
    <xf numFmtId="0" fontId="30" fillId="10" borderId="54" xfId="0" applyFont="1" applyFill="1" applyBorder="1" applyAlignment="1">
      <alignment vertical="center" wrapText="1"/>
    </xf>
    <xf numFmtId="0" fontId="30" fillId="11" borderId="55" xfId="0" applyFont="1" applyFill="1" applyBorder="1" applyAlignment="1">
      <alignment vertical="center" wrapText="1"/>
    </xf>
    <xf numFmtId="0" fontId="3" fillId="5" borderId="0" xfId="0" applyFont="1" applyFill="1" applyAlignment="1">
      <alignment indent="1"/>
    </xf>
    <xf numFmtId="0" fontId="11" fillId="22" borderId="56" xfId="0" applyFont="1" applyFill="1" applyBorder="1" applyAlignment="1">
      <alignment vertical="center" wrapText="1"/>
    </xf>
    <xf numFmtId="0" fontId="11" fillId="22" borderId="57" xfId="0" applyFont="1" applyFill="1" applyBorder="1" applyAlignment="1">
      <alignment vertical="center" wrapText="1"/>
    </xf>
    <xf numFmtId="0" fontId="11" fillId="22" borderId="58" xfId="0" applyFont="1" applyFill="1" applyBorder="1" applyAlignment="1">
      <alignment vertical="center" wrapText="1"/>
    </xf>
    <xf numFmtId="0" fontId="11" fillId="22" borderId="59" xfId="0" applyFont="1" applyFill="1" applyBorder="1" applyAlignment="1">
      <alignment vertical="center" wrapText="1"/>
    </xf>
    <xf numFmtId="0" fontId="11" fillId="22" borderId="61" xfId="0" applyFont="1" applyFill="1" applyBorder="1" applyAlignment="1">
      <alignment vertical="center" wrapText="1"/>
    </xf>
    <xf numFmtId="0" fontId="11" fillId="22" borderId="62" xfId="0" applyFont="1" applyFill="1" applyBorder="1" applyAlignment="1">
      <alignment vertical="center" wrapText="1"/>
    </xf>
    <xf numFmtId="0" fontId="11" fillId="22" borderId="63" xfId="0" applyFont="1" applyFill="1" applyBorder="1" applyAlignment="1">
      <alignment vertical="center" wrapText="1"/>
    </xf>
    <xf numFmtId="0" fontId="11" fillId="22" borderId="64" xfId="0" applyFont="1" applyFill="1" applyBorder="1" applyAlignment="1">
      <alignment vertical="center" wrapText="1"/>
    </xf>
    <xf numFmtId="0" fontId="32" fillId="23" borderId="0" xfId="0" applyFont="1" applyFill="1"/>
    <xf numFmtId="1" fontId="4" fillId="5" borderId="26" xfId="0" applyNumberFormat="1" applyFont="1" applyFill="1" applyBorder="1" applyAlignment="1">
      <alignment horizontal="right"/>
    </xf>
    <xf numFmtId="1" fontId="0" fillId="5" borderId="0" xfId="0" applyNumberFormat="1" applyFill="1"/>
    <xf numFmtId="1" fontId="4" fillId="5" borderId="26" xfId="0" applyNumberFormat="1" applyFont="1" applyFill="1" applyBorder="1" applyAlignment="1">
      <alignment horizontal="right" vertical="center"/>
    </xf>
    <xf numFmtId="1" fontId="0" fillId="5" borderId="0" xfId="0" applyNumberFormat="1" applyFill="1" applyAlignment="1">
      <alignment horizontal="right" vertical="center"/>
    </xf>
    <xf numFmtId="1" fontId="0" fillId="5" borderId="0" xfId="0" applyNumberFormat="1" applyFill="1" applyAlignment="1">
      <alignment horizontal="left"/>
    </xf>
    <xf numFmtId="1" fontId="0" fillId="5" borderId="0" xfId="0" applyNumberFormat="1" applyFill="1" applyAlignment="1">
      <alignment horizontal="left" vertical="center" wrapText="1"/>
    </xf>
    <xf numFmtId="1" fontId="3" fillId="13" borderId="0" xfId="0" applyNumberFormat="1" applyFont="1" applyFill="1"/>
    <xf numFmtId="1" fontId="3" fillId="5" borderId="0" xfId="0" applyNumberFormat="1" applyFont="1" applyFill="1"/>
    <xf numFmtId="0" fontId="13" fillId="8" borderId="3" xfId="0" applyFont="1" applyFill="1" applyBorder="1" applyAlignment="1">
      <alignment horizontal="center" vertical="center" wrapText="1"/>
    </xf>
    <xf numFmtId="0" fontId="11" fillId="22" borderId="60" xfId="0" applyFont="1" applyFill="1" applyBorder="1" applyAlignment="1">
      <alignment vertical="center" wrapText="1"/>
    </xf>
    <xf numFmtId="0" fontId="8" fillId="8" borderId="5" xfId="0" applyFont="1" applyFill="1" applyBorder="1" applyAlignment="1">
      <alignment horizontal="center" vertical="center" textRotation="90"/>
    </xf>
    <xf numFmtId="0" fontId="3" fillId="21" borderId="0" xfId="0" applyFont="1" applyFill="1" applyAlignment="1">
      <alignment horizontal="left"/>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28" xfId="0" applyFill="1" applyBorder="1" applyAlignment="1">
      <alignment horizontal="left" wrapText="1" inden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4" fillId="24" borderId="0" xfId="0" applyFont="1" applyFill="1" applyAlignment="1">
      <alignment horizontal="left" vertical="center" wrapText="1" indent="1"/>
    </xf>
    <xf numFmtId="0" fontId="24" fillId="5" borderId="0" xfId="1" applyFont="1" applyFill="1" applyAlignment="1">
      <alignment horizontal="left"/>
    </xf>
    <xf numFmtId="0" fontId="4" fillId="5" borderId="0" xfId="0" applyFont="1" applyFill="1" applyAlignment="1">
      <alignment horizontal="left"/>
    </xf>
    <xf numFmtId="0" fontId="2" fillId="0" borderId="6"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2" xfId="0" applyFont="1" applyBorder="1" applyAlignment="1">
      <alignment horizontal="left" vertical="center" wrapText="1" indent="1"/>
    </xf>
    <xf numFmtId="0" fontId="3" fillId="5" borderId="0" xfId="0" applyFont="1" applyFill="1" applyAlignment="1">
      <alignment horizontal="left"/>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left"/>
    </xf>
    <xf numFmtId="0" fontId="19" fillId="5" borderId="0" xfId="0" applyFont="1" applyFill="1" applyAlignment="1">
      <alignment horizontal="center" vertical="center"/>
    </xf>
    <xf numFmtId="0" fontId="4" fillId="5" borderId="0" xfId="0" applyFont="1" applyFill="1" applyAlignment="1">
      <alignment horizontal="left" vertical="center" wrapText="1"/>
    </xf>
    <xf numFmtId="0" fontId="19" fillId="5"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B8084F"/>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solidFill>
                <a:srgbClr val="B8084F">
                  <a:alpha val="46000"/>
                </a:srgbClr>
              </a:soli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accent1">
                  <a:lumMod val="7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6-2E83-4F41-A747-AADE3B7B81BA}"/>
              </c:ext>
            </c:extLst>
          </c:dPt>
          <c:dPt>
            <c:idx val="5"/>
            <c:bubble3D val="0"/>
            <c:spPr>
              <a:solidFill>
                <a:srgbClr val="00B050"/>
              </a:solidFill>
              <a:ln w="19050">
                <a:solidFill>
                  <a:schemeClr val="lt1"/>
                </a:solidFill>
              </a:ln>
              <a:effectLst/>
            </c:spPr>
            <c:extLst>
              <c:ext xmlns:c16="http://schemas.microsoft.com/office/drawing/2014/chart" uri="{C3380CC4-5D6E-409C-BE32-E72D297353CC}">
                <c16:uniqueId val="{00000007-2E83-4F41-A747-AADE3B7B81BA}"/>
              </c:ext>
            </c:extLst>
          </c:dPt>
          <c:cat>
            <c:strRef>
              <c:f>'OTJT breakdown &amp; Pie chart'!$L$2:$L$7</c:f>
              <c:strCache>
                <c:ptCount val="6"/>
                <c:pt idx="0">
                  <c:v>Campus tutorial / seminar (1 hour each)</c:v>
                </c:pt>
                <c:pt idx="1">
                  <c:v>On-line taught session (1 hour delivery)</c:v>
                </c:pt>
                <c:pt idx="2">
                  <c:v>Timetabled student led working </c:v>
                </c:pt>
                <c:pt idx="3">
                  <c:v>Supervised Operational 1:1 Training in District Rotation for IPS</c:v>
                </c:pt>
                <c:pt idx="4">
                  <c:v>Time during working day to focus on assessment preparation</c:v>
                </c:pt>
                <c:pt idx="5">
                  <c:v>Employer-led Training activities (including experiential and project based learning)</c:v>
                </c:pt>
              </c:strCache>
            </c:strRef>
          </c:cat>
          <c:val>
            <c:numRef>
              <c:f>'OTJT breakdown &amp; Pie chart'!$M$2:$M$7</c:f>
              <c:numCache>
                <c:formatCode>General</c:formatCode>
                <c:ptCount val="6"/>
                <c:pt idx="0">
                  <c:v>288</c:v>
                </c:pt>
                <c:pt idx="1">
                  <c:v>360</c:v>
                </c:pt>
                <c:pt idx="2">
                  <c:v>168</c:v>
                </c:pt>
                <c:pt idx="3">
                  <c:v>800</c:v>
                </c:pt>
                <c:pt idx="4">
                  <c:v>182.75555555555556</c:v>
                </c:pt>
                <c:pt idx="5">
                  <c:v>146.75555555555556</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171450</xdr:colOff>
      <xdr:row>32</xdr:row>
      <xdr:rowOff>95250</xdr:rowOff>
    </xdr:from>
    <xdr:to>
      <xdr:col>16</xdr:col>
      <xdr:colOff>0</xdr:colOff>
      <xdr:row>33</xdr:row>
      <xdr:rowOff>895350</xdr:rowOff>
    </xdr:to>
    <xdr:sp macro="" textlink="">
      <xdr:nvSpPr>
        <xdr:cNvPr id="13" name="Rectangle 1">
          <a:extLst>
            <a:ext uri="{FF2B5EF4-FFF2-40B4-BE49-F238E27FC236}">
              <a16:creationId xmlns:a16="http://schemas.microsoft.com/office/drawing/2014/main" id="{887000EE-03F1-C9D0-B002-9B93FA359C50}"/>
            </a:ext>
          </a:extLst>
        </xdr:cNvPr>
        <xdr:cNvSpPr/>
      </xdr:nvSpPr>
      <xdr:spPr>
        <a:xfrm>
          <a:off x="9915525" y="34966275"/>
          <a:ext cx="2876550" cy="2409825"/>
        </a:xfrm>
        <a:prstGeom prst="rect">
          <a:avLst/>
        </a:prstGeom>
        <a:solidFill>
          <a:srgbClr val="A6A6A6"/>
        </a:solidFill>
        <a:ln w="12700">
          <a:solidFill>
            <a:srgbClr val="000000"/>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ctr">
          <a:noAutofit/>
        </a:bodyPr>
        <a:lstStyle/>
        <a:p>
          <a:pPr marL="0" indent="0" algn="ctr"/>
          <a:r>
            <a:rPr lang="en-US" sz="2000">
              <a:solidFill>
                <a:srgbClr val="000000"/>
              </a:solidFill>
              <a:latin typeface="+mn-lt"/>
              <a:ea typeface="+mn-lt"/>
              <a:cs typeface="+mn-lt"/>
            </a:rPr>
            <a:t>Note to employer.</a:t>
          </a:r>
        </a:p>
        <a:p>
          <a:pPr marL="0" indent="0" algn="ctr"/>
          <a:r>
            <a:rPr lang="en-US" sz="2000">
              <a:solidFill>
                <a:srgbClr val="000000"/>
              </a:solidFill>
              <a:latin typeface="+mn-lt"/>
              <a:ea typeface="+mn-lt"/>
              <a:cs typeface="+mn-lt"/>
            </a:rPr>
            <a:t>Level 6 numbers will be refined and released in due course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13</xdr:row>
      <xdr:rowOff>58015</xdr:rowOff>
    </xdr:from>
    <xdr:to>
      <xdr:col>8</xdr:col>
      <xdr:colOff>342900</xdr:colOff>
      <xdr:row>37</xdr:row>
      <xdr:rowOff>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1781175</xdr:colOff>
      <xdr:row>20</xdr:row>
      <xdr:rowOff>47625</xdr:rowOff>
    </xdr:from>
    <xdr:to>
      <xdr:col>5</xdr:col>
      <xdr:colOff>1619250</xdr:colOff>
      <xdr:row>23</xdr:row>
      <xdr:rowOff>95250</xdr:rowOff>
    </xdr:to>
    <xdr:sp macro="" textlink="">
      <xdr:nvSpPr>
        <xdr:cNvPr id="2" name="Rectangle 1">
          <a:extLst>
            <a:ext uri="{FF2B5EF4-FFF2-40B4-BE49-F238E27FC236}">
              <a16:creationId xmlns:a16="http://schemas.microsoft.com/office/drawing/2014/main" id="{A587377D-93BC-4E68-89F1-AD838CEDE3A9}"/>
            </a:ext>
          </a:extLst>
        </xdr:cNvPr>
        <xdr:cNvSpPr/>
      </xdr:nvSpPr>
      <xdr:spPr>
        <a:xfrm>
          <a:off x="6934200" y="19631025"/>
          <a:ext cx="2800350" cy="2076450"/>
        </a:xfrm>
        <a:prstGeom prst="rect">
          <a:avLst/>
        </a:prstGeom>
        <a:solidFill>
          <a:srgbClr val="A6A6A6"/>
        </a:solidFill>
        <a:ln w="12700">
          <a:solidFill>
            <a:srgbClr val="000000"/>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wrap="square" lIns="91440" tIns="45720" rIns="91440" bIns="45720" rtlCol="0" anchor="ctr">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2000">
              <a:solidFill>
                <a:srgbClr val="000000"/>
              </a:solidFill>
              <a:latin typeface="+mn-lt"/>
              <a:ea typeface="+mn-lt"/>
              <a:cs typeface="+mn-lt"/>
            </a:rPr>
            <a:t>Note to employer.</a:t>
          </a:r>
        </a:p>
        <a:p>
          <a:pPr marL="0" indent="0" algn="ctr"/>
          <a:r>
            <a:rPr lang="en-US" sz="2000">
              <a:solidFill>
                <a:srgbClr val="000000"/>
              </a:solidFill>
              <a:latin typeface="+mn-lt"/>
              <a:ea typeface="+mn-lt"/>
              <a:cs typeface="+mn-lt"/>
            </a:rPr>
            <a:t>Level 6 numbers will be refined and released in due course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1440/police-constable-assessment-plan.pdf" TargetMode="External"/><Relationship Id="rId1" Type="http://schemas.openxmlformats.org/officeDocument/2006/relationships/hyperlink" Target="https://www.instituteforapprenticeships.org/apprenticeship-standards/police-constable-degre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B64"/>
  <sheetViews>
    <sheetView zoomScale="60" zoomScaleNormal="60" workbookViewId="0">
      <selection activeCell="I24" sqref="I24"/>
    </sheetView>
  </sheetViews>
  <sheetFormatPr defaultRowHeight="14.45"/>
  <cols>
    <col min="2" max="2" width="4.85546875" customWidth="1"/>
    <col min="3" max="3" width="48.42578125" customWidth="1"/>
    <col min="4" max="4" width="11.5703125" customWidth="1"/>
    <col min="5" max="5" width="13.5703125" customWidth="1"/>
    <col min="6" max="6" width="13.85546875" customWidth="1"/>
    <col min="7" max="7" width="15" customWidth="1"/>
    <col min="8" max="8" width="11.42578125" customWidth="1"/>
    <col min="9" max="9" width="10.85546875" customWidth="1"/>
    <col min="10" max="18" width="7.42578125" customWidth="1"/>
    <col min="19" max="21" width="36.85546875" customWidth="1"/>
    <col min="22" max="35" width="17.28515625" style="2" customWidth="1"/>
    <col min="36" max="36" width="21.5703125" style="2" customWidth="1"/>
    <col min="37" max="37" width="17.28515625" style="2" customWidth="1"/>
    <col min="38" max="38" width="24.7109375" style="2" customWidth="1"/>
    <col min="39" max="42" width="17.28515625" style="2" customWidth="1"/>
    <col min="43" max="43" width="23.42578125" style="2" customWidth="1"/>
    <col min="44" max="49" width="17.28515625" style="2" customWidth="1"/>
  </cols>
  <sheetData>
    <row r="1" spans="1:54" ht="15.95" customHeight="1">
      <c r="A1" s="3"/>
      <c r="B1" s="3"/>
      <c r="C1" s="3"/>
      <c r="D1" s="3"/>
      <c r="E1" s="3"/>
      <c r="F1" s="3"/>
      <c r="G1" s="3"/>
      <c r="H1" s="3"/>
      <c r="I1" s="3"/>
      <c r="J1" s="3"/>
      <c r="K1" s="3"/>
      <c r="L1" s="3"/>
      <c r="M1" s="3"/>
      <c r="N1" s="3"/>
      <c r="O1" s="3"/>
      <c r="P1" s="3"/>
      <c r="Q1" s="3"/>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3"/>
      <c r="AY1" s="3"/>
      <c r="AZ1" s="3"/>
      <c r="BA1" s="3"/>
      <c r="BB1" s="3"/>
    </row>
    <row r="2" spans="1:54" s="1" customFormat="1" ht="25.5" customHeight="1">
      <c r="A2" s="5"/>
      <c r="B2" s="5"/>
      <c r="C2" s="11" t="s">
        <v>0</v>
      </c>
      <c r="D2" s="11" t="s">
        <v>1</v>
      </c>
      <c r="E2" s="11"/>
      <c r="F2" s="11"/>
      <c r="G2" s="11"/>
      <c r="H2" s="11"/>
      <c r="I2" s="136" t="s">
        <v>2</v>
      </c>
      <c r="J2" s="137"/>
      <c r="K2" s="137"/>
      <c r="L2" s="137"/>
      <c r="M2" s="137"/>
      <c r="N2" s="137"/>
      <c r="O2" s="137"/>
      <c r="P2" s="137"/>
      <c r="Q2" s="137"/>
      <c r="R2" s="137"/>
      <c r="S2" s="137"/>
      <c r="T2" s="137"/>
      <c r="U2" s="137"/>
      <c r="V2" s="137"/>
      <c r="W2" s="137"/>
      <c r="X2" s="137"/>
      <c r="Y2" s="137"/>
      <c r="Z2" s="137"/>
      <c r="AA2" s="137"/>
      <c r="AB2" s="5"/>
      <c r="AC2" s="5"/>
      <c r="AD2" s="5"/>
      <c r="AE2" s="5"/>
      <c r="AF2" s="5"/>
      <c r="AG2" s="5"/>
      <c r="AH2" s="5"/>
      <c r="AI2" s="5"/>
      <c r="AJ2" s="5"/>
      <c r="AK2" s="5"/>
      <c r="AL2" s="5"/>
      <c r="AM2" s="5"/>
      <c r="AN2" s="5"/>
      <c r="AO2" s="5"/>
      <c r="AP2" s="5"/>
      <c r="AQ2" s="5"/>
      <c r="AR2" s="5"/>
      <c r="AS2" s="5"/>
      <c r="AT2" s="5"/>
      <c r="AU2" s="5"/>
      <c r="AV2" s="5"/>
      <c r="AW2" s="5"/>
      <c r="AX2" s="5"/>
      <c r="AY2" s="5"/>
      <c r="AZ2" s="5"/>
      <c r="BA2" s="5"/>
      <c r="BB2" s="5"/>
    </row>
    <row r="3" spans="1:54" s="1" customFormat="1" ht="25.5" customHeight="1">
      <c r="A3" s="5"/>
      <c r="B3" s="5"/>
      <c r="C3" s="12"/>
      <c r="D3" s="12"/>
      <c r="E3" s="12"/>
      <c r="F3" s="12"/>
      <c r="G3" s="12"/>
      <c r="H3" s="12"/>
      <c r="I3" s="136" t="s">
        <v>3</v>
      </c>
      <c r="J3" s="137"/>
      <c r="K3" s="137"/>
      <c r="L3" s="137"/>
      <c r="M3" s="137"/>
      <c r="N3" s="137"/>
      <c r="O3" s="137"/>
      <c r="P3" s="137"/>
      <c r="Q3" s="137"/>
      <c r="R3" s="137"/>
      <c r="S3" s="137"/>
      <c r="T3" s="137"/>
      <c r="U3" s="137"/>
      <c r="V3" s="137"/>
      <c r="W3" s="137"/>
      <c r="X3" s="137"/>
      <c r="Y3" s="137"/>
      <c r="Z3" s="137"/>
      <c r="AA3" s="137"/>
      <c r="AB3" s="5"/>
      <c r="AC3" s="5"/>
      <c r="AD3" s="5"/>
      <c r="AE3" s="5"/>
      <c r="AF3" s="5"/>
      <c r="AG3" s="5"/>
      <c r="AH3" s="5"/>
      <c r="AI3" s="5"/>
      <c r="AJ3" s="5"/>
      <c r="AK3" s="5"/>
      <c r="AL3" s="5"/>
      <c r="AM3" s="5"/>
      <c r="AN3" s="5"/>
      <c r="AO3" s="5"/>
      <c r="AP3" s="5"/>
      <c r="AQ3" s="5"/>
      <c r="AR3" s="5"/>
      <c r="AS3" s="5"/>
      <c r="AT3" s="5"/>
      <c r="AU3" s="5"/>
      <c r="AV3" s="5"/>
      <c r="AW3" s="5"/>
      <c r="AX3" s="5"/>
      <c r="AY3" s="5"/>
      <c r="AZ3" s="5"/>
      <c r="BA3" s="5"/>
      <c r="BB3" s="5"/>
    </row>
    <row r="4" spans="1:54" s="1" customFormat="1" ht="25.5" customHeight="1">
      <c r="A4" s="5"/>
      <c r="B4" s="5"/>
      <c r="C4" s="11" t="s">
        <v>4</v>
      </c>
      <c r="D4" s="12"/>
      <c r="E4" s="12"/>
      <c r="F4" s="12"/>
      <c r="G4" s="12"/>
      <c r="H4" s="12"/>
      <c r="I4" s="13">
        <v>6</v>
      </c>
      <c r="J4" s="13"/>
      <c r="K4" s="13"/>
      <c r="L4" s="13"/>
      <c r="M4" s="13"/>
      <c r="N4" s="13"/>
      <c r="O4" s="13"/>
      <c r="P4" s="13"/>
      <c r="Q4" s="13"/>
      <c r="R4" s="13"/>
      <c r="S4" s="13"/>
      <c r="T4" s="13"/>
      <c r="U4" s="13"/>
      <c r="V4" s="13"/>
      <c r="W4" s="13"/>
      <c r="X4" s="13"/>
      <c r="Y4" s="13"/>
      <c r="Z4" s="13"/>
      <c r="AA4" s="13"/>
      <c r="AB4" s="5"/>
      <c r="AC4" s="5"/>
      <c r="AD4" s="5"/>
      <c r="AE4" s="5"/>
      <c r="AF4" s="5"/>
      <c r="AG4" s="5"/>
      <c r="AH4" s="5"/>
      <c r="AI4" s="5"/>
      <c r="AJ4" s="5"/>
      <c r="AK4" s="5"/>
      <c r="AL4" s="5"/>
      <c r="AM4" s="5"/>
      <c r="AN4" s="5"/>
      <c r="AO4" s="5"/>
      <c r="AP4" s="5"/>
      <c r="AQ4" s="5"/>
      <c r="AR4" s="5"/>
      <c r="AS4" s="5"/>
      <c r="AT4" s="5"/>
      <c r="AU4" s="5"/>
      <c r="AV4" s="5"/>
      <c r="AW4" s="5"/>
      <c r="AX4" s="5"/>
      <c r="AY4" s="5"/>
      <c r="AZ4" s="5"/>
      <c r="BA4" s="5"/>
      <c r="BB4" s="5"/>
    </row>
    <row r="5" spans="1:54" ht="25.5" customHeight="1">
      <c r="A5" s="3"/>
      <c r="B5" s="3"/>
      <c r="C5" s="12"/>
      <c r="D5" s="12"/>
      <c r="E5" s="12"/>
      <c r="F5" s="12"/>
      <c r="G5" s="12"/>
      <c r="H5" s="12"/>
      <c r="I5" s="13"/>
      <c r="J5" s="13"/>
      <c r="K5" s="13"/>
      <c r="L5" s="13"/>
      <c r="M5" s="13"/>
      <c r="N5" s="13"/>
      <c r="O5" s="13"/>
      <c r="P5" s="13"/>
      <c r="Q5" s="13"/>
      <c r="R5" s="13"/>
      <c r="S5" s="13"/>
      <c r="T5" s="13"/>
      <c r="U5" s="13"/>
      <c r="V5" s="13"/>
      <c r="W5" s="13"/>
      <c r="X5" s="13"/>
      <c r="Y5" s="13"/>
      <c r="Z5" s="13"/>
      <c r="AA5" s="13"/>
      <c r="AB5" s="4"/>
      <c r="AC5" s="138" t="s">
        <v>5</v>
      </c>
      <c r="AD5" s="139"/>
      <c r="AE5" s="139"/>
      <c r="AF5" s="139"/>
      <c r="AG5" s="139"/>
      <c r="AH5" s="139"/>
      <c r="AI5" s="139"/>
      <c r="AJ5" s="139"/>
      <c r="AK5" s="140"/>
      <c r="AL5" s="4"/>
      <c r="AM5" s="4"/>
      <c r="AN5" s="4"/>
      <c r="AO5" s="4"/>
      <c r="AP5" s="4"/>
      <c r="AQ5" s="4"/>
      <c r="AR5" s="4"/>
      <c r="AS5" s="4"/>
      <c r="AT5" s="4"/>
      <c r="AU5" s="4"/>
      <c r="AV5" s="4"/>
      <c r="AW5" s="4"/>
      <c r="AX5" s="3"/>
      <c r="AY5" s="3"/>
      <c r="AZ5" s="3"/>
      <c r="BA5" s="3"/>
      <c r="BB5" s="3"/>
    </row>
    <row r="6" spans="1:54" ht="25.5" customHeight="1">
      <c r="A6" s="3"/>
      <c r="B6" s="3"/>
      <c r="C6" s="11" t="s">
        <v>6</v>
      </c>
      <c r="D6" s="11"/>
      <c r="E6" s="11"/>
      <c r="F6" s="11"/>
      <c r="G6" s="11"/>
      <c r="H6" s="11"/>
      <c r="I6" s="141" t="s">
        <v>7</v>
      </c>
      <c r="J6" s="141"/>
      <c r="K6" s="141"/>
      <c r="L6" s="141"/>
      <c r="M6" s="141"/>
      <c r="N6" s="141"/>
      <c r="O6" s="141"/>
      <c r="P6" s="141"/>
      <c r="Q6" s="141"/>
      <c r="R6" s="141"/>
      <c r="S6" s="141"/>
      <c r="T6" s="141"/>
      <c r="U6" s="141"/>
      <c r="V6" s="141"/>
      <c r="W6" s="141"/>
      <c r="X6" s="141"/>
      <c r="Y6" s="141"/>
      <c r="Z6" s="141"/>
      <c r="AA6" s="141"/>
      <c r="AB6" s="4"/>
      <c r="AC6" s="142" t="s">
        <v>8</v>
      </c>
      <c r="AD6" s="143"/>
      <c r="AE6" s="143"/>
      <c r="AF6" s="143"/>
      <c r="AG6" s="143"/>
      <c r="AH6" s="143"/>
      <c r="AI6" s="143"/>
      <c r="AJ6" s="143"/>
      <c r="AK6" s="144"/>
      <c r="AL6" s="4"/>
      <c r="AM6" s="4"/>
      <c r="AN6" s="4"/>
      <c r="AO6" s="4"/>
      <c r="AP6" s="4"/>
      <c r="AQ6" s="4"/>
      <c r="AR6" s="4"/>
      <c r="AS6" s="4"/>
      <c r="AT6" s="4"/>
      <c r="AU6" s="4"/>
      <c r="AV6" s="4"/>
      <c r="AW6" s="4"/>
      <c r="AX6" s="3"/>
      <c r="AY6" s="3"/>
      <c r="AZ6" s="3"/>
      <c r="BA6" s="3"/>
      <c r="BB6" s="3"/>
    </row>
    <row r="7" spans="1:54" ht="25.5" customHeight="1">
      <c r="A7" s="3"/>
      <c r="B7" s="3"/>
      <c r="C7" s="12"/>
      <c r="D7" s="12"/>
      <c r="E7" s="12"/>
      <c r="F7" s="12"/>
      <c r="G7" s="12"/>
      <c r="H7" s="12"/>
      <c r="I7" s="125" t="s">
        <v>9</v>
      </c>
      <c r="J7" s="125"/>
      <c r="K7" s="125"/>
      <c r="L7" s="125"/>
      <c r="M7" s="125"/>
      <c r="N7" s="125"/>
      <c r="O7" s="125"/>
      <c r="P7" s="125"/>
      <c r="Q7" s="125"/>
      <c r="R7" s="125"/>
      <c r="S7" s="125"/>
      <c r="T7" s="125"/>
      <c r="U7" s="125"/>
      <c r="V7" s="125"/>
      <c r="W7" s="125"/>
      <c r="X7" s="125"/>
      <c r="Y7" s="125"/>
      <c r="Z7" s="125"/>
      <c r="AA7" s="125"/>
      <c r="AB7" s="4"/>
      <c r="AC7" s="126" t="s">
        <v>10</v>
      </c>
      <c r="AD7" s="127"/>
      <c r="AE7" s="127"/>
      <c r="AF7" s="127"/>
      <c r="AG7" s="127"/>
      <c r="AH7" s="127"/>
      <c r="AI7" s="127"/>
      <c r="AJ7" s="127"/>
      <c r="AK7" s="128"/>
      <c r="AL7" s="4"/>
      <c r="AM7" s="4"/>
      <c r="AN7" s="4"/>
      <c r="AO7" s="4"/>
      <c r="AP7" s="4"/>
      <c r="AQ7" s="4"/>
      <c r="AR7" s="4"/>
      <c r="AS7" s="4"/>
      <c r="AT7" s="4"/>
      <c r="AU7" s="4"/>
      <c r="AV7" s="4"/>
      <c r="AW7" s="4"/>
      <c r="AX7" s="3"/>
      <c r="AY7" s="3"/>
      <c r="AZ7" s="3"/>
      <c r="BA7" s="3"/>
      <c r="BB7" s="3"/>
    </row>
    <row r="8" spans="1:54" ht="25.5" customHeight="1">
      <c r="A8" s="3"/>
      <c r="B8" s="3"/>
      <c r="C8" s="12"/>
      <c r="D8" s="12"/>
      <c r="E8" s="12"/>
      <c r="F8" s="12"/>
      <c r="G8" s="12"/>
      <c r="H8" s="12"/>
      <c r="I8" s="13"/>
      <c r="J8" s="13"/>
      <c r="K8" s="13"/>
      <c r="L8" s="13"/>
      <c r="M8" s="13"/>
      <c r="N8" s="13"/>
      <c r="O8" s="13"/>
      <c r="P8" s="13"/>
      <c r="Q8" s="13"/>
      <c r="R8" s="13"/>
      <c r="S8" s="13"/>
      <c r="T8" s="13"/>
      <c r="U8" s="13"/>
      <c r="V8" s="13"/>
      <c r="W8" s="13"/>
      <c r="X8" s="13"/>
      <c r="Y8" s="13"/>
      <c r="Z8" s="13"/>
      <c r="AA8" s="13"/>
      <c r="AB8" s="4"/>
      <c r="AC8" s="132" t="s">
        <v>11</v>
      </c>
      <c r="AD8" s="133"/>
      <c r="AE8" s="133"/>
      <c r="AF8" s="133"/>
      <c r="AG8" s="133"/>
      <c r="AH8" s="133"/>
      <c r="AI8" s="133"/>
      <c r="AJ8" s="133"/>
      <c r="AK8" s="134"/>
      <c r="AL8" s="4"/>
      <c r="AM8" s="4"/>
      <c r="AN8" s="4"/>
      <c r="AO8" s="4"/>
      <c r="AP8" s="4"/>
      <c r="AQ8" s="4"/>
      <c r="AR8" s="4"/>
      <c r="AS8" s="4"/>
      <c r="AT8" s="4"/>
      <c r="AU8" s="4"/>
      <c r="AV8" s="4"/>
      <c r="AW8" s="4"/>
      <c r="AX8" s="3"/>
      <c r="AY8" s="3"/>
      <c r="AZ8" s="3"/>
      <c r="BA8" s="3"/>
      <c r="BB8" s="3"/>
    </row>
    <row r="9" spans="1:54" ht="25.5" customHeight="1">
      <c r="A9" s="3"/>
      <c r="B9" s="3"/>
      <c r="C9" s="12" t="s">
        <v>12</v>
      </c>
      <c r="D9" s="12"/>
      <c r="E9" s="12"/>
      <c r="F9" s="12"/>
      <c r="G9" s="84"/>
      <c r="H9" s="84" t="s">
        <v>13</v>
      </c>
      <c r="I9" s="120">
        <v>29</v>
      </c>
      <c r="J9" s="104" t="s">
        <v>14</v>
      </c>
      <c r="K9" s="12"/>
      <c r="L9" s="12"/>
      <c r="M9" s="12"/>
      <c r="N9" s="12"/>
      <c r="O9" s="12"/>
      <c r="P9" s="12"/>
      <c r="Q9" s="135" t="s">
        <v>15</v>
      </c>
      <c r="R9" s="135"/>
      <c r="S9" s="135"/>
      <c r="T9" s="135"/>
      <c r="U9" s="135"/>
      <c r="V9" s="135"/>
      <c r="W9" s="135"/>
      <c r="X9" s="135"/>
      <c r="Y9" s="135"/>
      <c r="Z9" s="135"/>
      <c r="AA9" s="13"/>
      <c r="AB9" s="13"/>
      <c r="AC9" s="13"/>
      <c r="AD9" s="13"/>
      <c r="AE9" s="13"/>
      <c r="AF9" s="13"/>
      <c r="AG9" s="13"/>
      <c r="AH9" s="13"/>
      <c r="AI9" s="13"/>
      <c r="AJ9" s="13"/>
      <c r="AK9" s="13"/>
      <c r="AL9" s="13"/>
      <c r="AM9" s="13"/>
      <c r="AN9" s="13"/>
      <c r="AO9" s="4"/>
      <c r="AP9" s="4"/>
      <c r="AQ9" s="4"/>
      <c r="AR9" s="4"/>
      <c r="AS9" s="4"/>
      <c r="AT9" s="4"/>
      <c r="AU9" s="4"/>
      <c r="AV9" s="4"/>
      <c r="AW9" s="4"/>
      <c r="AX9" s="3"/>
      <c r="AY9" s="3"/>
      <c r="AZ9" s="3"/>
      <c r="BA9" s="3"/>
      <c r="BB9" s="3"/>
    </row>
    <row r="10" spans="1:54" ht="25.5" customHeight="1">
      <c r="A10" s="3"/>
      <c r="B10" s="3"/>
      <c r="C10" s="12" t="s">
        <v>16</v>
      </c>
      <c r="D10" s="12"/>
      <c r="E10" s="12"/>
      <c r="F10" s="12"/>
      <c r="G10" s="12"/>
      <c r="H10" s="12"/>
      <c r="I10" s="121">
        <f>46.4*6*I9/12</f>
        <v>672.8</v>
      </c>
      <c r="J10" s="12"/>
      <c r="K10" s="5"/>
      <c r="L10" s="5"/>
      <c r="M10" s="5"/>
      <c r="N10" s="5"/>
      <c r="O10" s="5"/>
      <c r="P10" s="5"/>
      <c r="Q10" s="135"/>
      <c r="R10" s="135"/>
      <c r="S10" s="135"/>
      <c r="T10" s="135"/>
      <c r="U10" s="135"/>
      <c r="V10" s="135"/>
      <c r="W10" s="135"/>
      <c r="X10" s="135"/>
      <c r="Y10" s="135"/>
      <c r="Z10" s="135"/>
      <c r="AA10" s="21"/>
      <c r="AB10" s="4"/>
      <c r="AC10" s="4"/>
      <c r="AD10" s="4"/>
      <c r="AE10" s="4"/>
      <c r="AF10" s="4"/>
      <c r="AG10" s="4"/>
      <c r="AH10" s="4"/>
      <c r="AI10" s="4"/>
      <c r="AJ10" s="4"/>
      <c r="AK10" s="4"/>
      <c r="AL10" s="4"/>
      <c r="AM10" s="4"/>
      <c r="AN10" s="4"/>
      <c r="AO10" s="4"/>
      <c r="AP10" s="4"/>
      <c r="AQ10" s="4"/>
      <c r="AR10" s="4"/>
      <c r="AS10" s="4"/>
      <c r="AT10" s="4"/>
      <c r="AU10" s="4"/>
      <c r="AV10" s="4"/>
      <c r="AW10" s="4"/>
      <c r="AX10" s="3"/>
      <c r="AY10" s="3"/>
      <c r="AZ10" s="3"/>
      <c r="BA10" s="3"/>
      <c r="BB10" s="3"/>
    </row>
    <row r="11" spans="1:54" ht="25.5" customHeight="1">
      <c r="A11" s="3"/>
      <c r="B11" s="3"/>
      <c r="C11" s="12" t="s">
        <v>17</v>
      </c>
      <c r="D11" s="12"/>
      <c r="E11" s="12"/>
      <c r="F11" s="12"/>
      <c r="G11" s="12"/>
      <c r="H11" s="12"/>
      <c r="I11" s="121">
        <f>SUM(J17:R36)</f>
        <v>1945.5111111111109</v>
      </c>
      <c r="J11" s="104" t="s">
        <v>18</v>
      </c>
      <c r="K11" s="5"/>
      <c r="L11" s="5"/>
      <c r="M11" s="5"/>
      <c r="N11" s="5"/>
      <c r="O11" s="5"/>
      <c r="P11" s="5"/>
      <c r="Q11" s="135"/>
      <c r="R11" s="135"/>
      <c r="S11" s="135"/>
      <c r="T11" s="135"/>
      <c r="U11" s="135"/>
      <c r="V11" s="135"/>
      <c r="W11" s="135"/>
      <c r="X11" s="135"/>
      <c r="Y11" s="135"/>
      <c r="Z11" s="135"/>
      <c r="AA11" s="21"/>
      <c r="AB11" s="4"/>
      <c r="AC11" s="4"/>
      <c r="AD11" s="4"/>
      <c r="AE11" s="4"/>
      <c r="AF11" s="4"/>
      <c r="AG11" s="4"/>
      <c r="AH11" s="4"/>
      <c r="AI11" s="4"/>
      <c r="AJ11" s="4"/>
      <c r="AK11" s="4"/>
      <c r="AL11" s="4"/>
      <c r="AM11" s="4"/>
      <c r="AN11" s="4"/>
      <c r="AO11" s="4"/>
      <c r="AP11" s="4"/>
      <c r="AQ11" s="4"/>
      <c r="AR11" s="4"/>
      <c r="AS11" s="4"/>
      <c r="AT11" s="4"/>
      <c r="AU11" s="4"/>
      <c r="AV11" s="4"/>
      <c r="AW11" s="4"/>
      <c r="AX11" s="3"/>
      <c r="AY11" s="3"/>
      <c r="AZ11" s="3"/>
      <c r="BA11" s="3"/>
      <c r="BB11" s="3"/>
    </row>
    <row r="12" spans="1:54" ht="36" customHeight="1">
      <c r="A12" s="3"/>
      <c r="B12" s="3"/>
      <c r="C12" s="11"/>
      <c r="D12" s="12"/>
      <c r="E12" s="12"/>
      <c r="F12" s="12"/>
      <c r="G12" s="12"/>
      <c r="H12" s="12"/>
      <c r="I12" s="12"/>
      <c r="J12" s="12"/>
      <c r="K12" s="12"/>
      <c r="L12" s="12"/>
      <c r="M12" s="12"/>
      <c r="N12" s="12"/>
      <c r="O12" s="12"/>
      <c r="P12" s="12"/>
      <c r="Q12" s="135"/>
      <c r="R12" s="135"/>
      <c r="S12" s="135"/>
      <c r="T12" s="135"/>
      <c r="U12" s="135"/>
      <c r="V12" s="135"/>
      <c r="W12" s="135"/>
      <c r="X12" s="135"/>
      <c r="Y12" s="135"/>
      <c r="Z12" s="135"/>
      <c r="AA12" s="21"/>
      <c r="AB12" s="4"/>
      <c r="AC12" s="4"/>
      <c r="AD12" s="4"/>
      <c r="AE12" s="4"/>
      <c r="AF12" s="4"/>
      <c r="AG12" s="4"/>
      <c r="AH12" s="4"/>
      <c r="AI12" s="4"/>
      <c r="AJ12" s="4"/>
      <c r="AK12" s="4"/>
      <c r="AL12" s="4"/>
      <c r="AM12" s="4"/>
      <c r="AN12" s="4"/>
      <c r="AO12" s="4"/>
      <c r="AP12" s="4"/>
      <c r="AQ12" s="4"/>
      <c r="AR12" s="4"/>
      <c r="AS12" s="4"/>
      <c r="AT12" s="4"/>
      <c r="AU12" s="4"/>
      <c r="AV12" s="4"/>
      <c r="AW12" s="4"/>
      <c r="AX12" s="3"/>
      <c r="AY12" s="3"/>
      <c r="AZ12" s="3"/>
      <c r="BA12" s="3"/>
      <c r="BB12" s="3"/>
    </row>
    <row r="13" spans="1:54" ht="21" customHeight="1">
      <c r="A13" s="3"/>
      <c r="B13" s="3"/>
      <c r="C13" s="3"/>
      <c r="D13" s="3"/>
      <c r="E13" s="3"/>
      <c r="F13" s="3"/>
      <c r="G13" s="3"/>
      <c r="H13" s="3"/>
      <c r="I13" s="3"/>
      <c r="J13" s="3"/>
      <c r="K13" s="3"/>
      <c r="L13" s="3"/>
      <c r="M13" s="3"/>
      <c r="N13" s="3"/>
      <c r="O13" s="3"/>
      <c r="P13" s="3"/>
      <c r="Q13" s="135"/>
      <c r="R13" s="135"/>
      <c r="S13" s="135"/>
      <c r="T13" s="135"/>
      <c r="U13" s="135"/>
      <c r="V13" s="135"/>
      <c r="W13" s="135"/>
      <c r="X13" s="135"/>
      <c r="Y13" s="135"/>
      <c r="Z13" s="135"/>
      <c r="AA13" s="4"/>
      <c r="AB13" s="4"/>
      <c r="AC13" s="4"/>
      <c r="AD13" s="4"/>
      <c r="AE13" s="4"/>
      <c r="AF13" s="4"/>
      <c r="AG13" s="4"/>
      <c r="AH13" s="4"/>
      <c r="AI13" s="4"/>
      <c r="AJ13" s="4"/>
      <c r="AK13" s="4"/>
      <c r="AL13" s="4"/>
      <c r="AM13" s="4"/>
      <c r="AN13" s="4"/>
      <c r="AO13" s="4"/>
      <c r="AP13" s="4"/>
      <c r="AQ13" s="4"/>
      <c r="AR13" s="4"/>
      <c r="AS13" s="4"/>
      <c r="AT13" s="4"/>
      <c r="AU13" s="4"/>
      <c r="AV13" s="4"/>
      <c r="AW13" s="4"/>
      <c r="AX13" s="3"/>
      <c r="AY13" s="3"/>
      <c r="AZ13" s="3"/>
      <c r="BA13" s="3"/>
      <c r="BB13" s="3"/>
    </row>
    <row r="14" spans="1:54" ht="15">
      <c r="A14" s="3"/>
      <c r="B14" s="3"/>
      <c r="C14" s="3"/>
      <c r="D14" s="3"/>
      <c r="E14" s="3"/>
      <c r="F14" s="3"/>
      <c r="G14" s="3"/>
      <c r="H14" s="3"/>
      <c r="I14" s="3"/>
      <c r="J14" s="3"/>
      <c r="K14" s="3"/>
      <c r="L14" s="3"/>
      <c r="M14" s="3"/>
      <c r="N14" s="3"/>
      <c r="O14" s="3"/>
      <c r="P14" s="3"/>
      <c r="Q14" s="3"/>
      <c r="R14" s="3"/>
      <c r="S14" s="3"/>
      <c r="T14" s="3"/>
      <c r="U14" s="3"/>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3"/>
      <c r="AY14" s="3"/>
      <c r="AZ14" s="3"/>
      <c r="BA14" s="3"/>
      <c r="BB14" s="3"/>
    </row>
    <row r="15" spans="1:54" ht="377.45" customHeight="1">
      <c r="A15" s="3"/>
      <c r="B15" s="3"/>
      <c r="C15" s="122" t="s">
        <v>19</v>
      </c>
      <c r="D15" s="122" t="s">
        <v>20</v>
      </c>
      <c r="E15" s="22" t="s">
        <v>21</v>
      </c>
      <c r="F15" s="22" t="s">
        <v>22</v>
      </c>
      <c r="G15" s="22" t="s">
        <v>23</v>
      </c>
      <c r="H15" s="24" t="s">
        <v>24</v>
      </c>
      <c r="I15" s="24" t="s">
        <v>25</v>
      </c>
      <c r="J15" s="20" t="s">
        <v>26</v>
      </c>
      <c r="K15" s="20" t="s">
        <v>27</v>
      </c>
      <c r="L15" s="20" t="s">
        <v>28</v>
      </c>
      <c r="M15" s="20" t="s">
        <v>29</v>
      </c>
      <c r="N15" s="23" t="s">
        <v>30</v>
      </c>
      <c r="O15" s="23" t="s">
        <v>31</v>
      </c>
      <c r="P15" s="25" t="s">
        <v>32</v>
      </c>
      <c r="Q15" s="25" t="s">
        <v>33</v>
      </c>
      <c r="R15" s="25" t="s">
        <v>34</v>
      </c>
      <c r="S15" s="129" t="s">
        <v>35</v>
      </c>
      <c r="T15" s="130"/>
      <c r="U15" s="131"/>
      <c r="V15" s="64" t="s">
        <v>36</v>
      </c>
      <c r="W15" s="64" t="s">
        <v>37</v>
      </c>
      <c r="X15" s="64" t="s">
        <v>38</v>
      </c>
      <c r="Y15" s="64" t="s">
        <v>39</v>
      </c>
      <c r="Z15" s="64" t="s">
        <v>40</v>
      </c>
      <c r="AA15" s="64" t="s">
        <v>41</v>
      </c>
      <c r="AB15" s="64" t="s">
        <v>42</v>
      </c>
      <c r="AC15" s="64" t="s">
        <v>43</v>
      </c>
      <c r="AD15" s="64" t="s">
        <v>44</v>
      </c>
      <c r="AE15" s="64" t="s">
        <v>45</v>
      </c>
      <c r="AF15" s="64" t="s">
        <v>46</v>
      </c>
      <c r="AG15" s="64" t="s">
        <v>47</v>
      </c>
      <c r="AH15" s="64" t="s">
        <v>48</v>
      </c>
      <c r="AI15" s="64" t="s">
        <v>49</v>
      </c>
      <c r="AJ15" s="64" t="s">
        <v>50</v>
      </c>
      <c r="AK15" s="64" t="s">
        <v>51</v>
      </c>
      <c r="AL15" s="64" t="s">
        <v>52</v>
      </c>
      <c r="AM15" s="64" t="s">
        <v>53</v>
      </c>
      <c r="AN15" s="64" t="s">
        <v>54</v>
      </c>
      <c r="AO15" s="64" t="s">
        <v>55</v>
      </c>
      <c r="AP15" s="64" t="s">
        <v>56</v>
      </c>
      <c r="AQ15" s="64" t="s">
        <v>57</v>
      </c>
      <c r="AR15" s="64" t="s">
        <v>58</v>
      </c>
      <c r="AS15" s="64" t="s">
        <v>59</v>
      </c>
      <c r="AT15" s="64" t="s">
        <v>60</v>
      </c>
      <c r="AU15" s="64" t="s">
        <v>61</v>
      </c>
      <c r="AV15" s="64" t="s">
        <v>62</v>
      </c>
      <c r="AW15" s="64" t="s">
        <v>63</v>
      </c>
      <c r="AX15" s="3"/>
      <c r="AY15" s="3"/>
      <c r="AZ15" s="3"/>
      <c r="BA15" s="3"/>
      <c r="BB15" s="3"/>
    </row>
    <row r="16" spans="1:54" ht="23.45" customHeight="1">
      <c r="A16" s="3"/>
      <c r="B16" s="3"/>
      <c r="C16" s="6"/>
      <c r="D16" s="14"/>
      <c r="E16" s="14"/>
      <c r="F16" s="14"/>
      <c r="G16" s="14"/>
      <c r="H16" s="14"/>
      <c r="I16" s="7"/>
      <c r="J16" s="7"/>
      <c r="K16" s="7"/>
      <c r="L16" s="7"/>
      <c r="M16" s="7"/>
      <c r="N16" s="7"/>
      <c r="O16" s="7"/>
      <c r="P16" s="7"/>
      <c r="Q16" s="7"/>
      <c r="R16" s="7"/>
      <c r="S16" s="36" t="s">
        <v>64</v>
      </c>
      <c r="T16" s="37" t="s">
        <v>65</v>
      </c>
      <c r="U16" s="37" t="s">
        <v>66</v>
      </c>
      <c r="V16" s="8"/>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3"/>
      <c r="AY16" s="3"/>
      <c r="AZ16" s="3"/>
      <c r="BA16" s="3"/>
      <c r="BB16" s="3"/>
    </row>
    <row r="17" spans="1:54" ht="152.25">
      <c r="A17" s="3"/>
      <c r="B17" s="124" t="s">
        <v>67</v>
      </c>
      <c r="C17" s="94" t="s">
        <v>68</v>
      </c>
      <c r="D17" s="17">
        <v>20</v>
      </c>
      <c r="E17" s="17">
        <v>1</v>
      </c>
      <c r="F17" s="17">
        <v>10</v>
      </c>
      <c r="G17" s="17"/>
      <c r="H17" s="17">
        <v>0</v>
      </c>
      <c r="I17" s="88">
        <v>80</v>
      </c>
      <c r="J17" s="89"/>
      <c r="K17" s="89">
        <v>16</v>
      </c>
      <c r="L17" s="89"/>
      <c r="M17" s="89">
        <v>40</v>
      </c>
      <c r="N17" s="89">
        <v>12</v>
      </c>
      <c r="O17" s="89"/>
      <c r="P17" s="89"/>
      <c r="Q17" s="89">
        <v>6</v>
      </c>
      <c r="R17" s="90">
        <f t="shared" ref="R17:R22" si="0">I17-SUM(J17:Q17)</f>
        <v>6</v>
      </c>
      <c r="S17" s="105" t="s">
        <v>69</v>
      </c>
      <c r="T17" s="106" t="s">
        <v>70</v>
      </c>
      <c r="U17" s="107" t="s">
        <v>71</v>
      </c>
      <c r="V17" s="79"/>
      <c r="W17" s="65"/>
      <c r="X17" s="66"/>
      <c r="Y17" s="67"/>
      <c r="Z17" s="68"/>
      <c r="AA17" s="69"/>
      <c r="AB17" s="70"/>
      <c r="AC17" s="67"/>
      <c r="AD17" s="67"/>
      <c r="AE17" s="71"/>
      <c r="AF17" s="72"/>
      <c r="AG17" s="73"/>
      <c r="AH17" s="73"/>
      <c r="AI17" s="71"/>
      <c r="AJ17" s="73"/>
      <c r="AK17" s="73"/>
      <c r="AL17" s="71"/>
      <c r="AM17" s="73"/>
      <c r="AN17" s="73"/>
      <c r="AO17" s="73"/>
      <c r="AP17" s="73"/>
      <c r="AQ17" s="71"/>
      <c r="AR17" s="72"/>
      <c r="AS17" s="68"/>
      <c r="AT17" s="72"/>
      <c r="AU17" s="68"/>
      <c r="AV17" s="72"/>
      <c r="AW17" s="73"/>
      <c r="AX17" s="3"/>
      <c r="AY17" s="3"/>
      <c r="AZ17" s="3"/>
      <c r="BA17" s="3"/>
      <c r="BB17" s="3"/>
    </row>
    <row r="18" spans="1:54" ht="91.5">
      <c r="A18" s="3"/>
      <c r="B18" s="124"/>
      <c r="C18" s="95" t="s">
        <v>72</v>
      </c>
      <c r="D18" s="17">
        <v>20</v>
      </c>
      <c r="E18" s="17">
        <v>1</v>
      </c>
      <c r="F18" s="17">
        <v>4</v>
      </c>
      <c r="G18" s="17"/>
      <c r="H18" s="17">
        <v>0</v>
      </c>
      <c r="I18" s="88">
        <v>80</v>
      </c>
      <c r="J18" s="89"/>
      <c r="K18" s="89">
        <v>16</v>
      </c>
      <c r="L18" s="89"/>
      <c r="M18" s="89">
        <v>40</v>
      </c>
      <c r="N18" s="89">
        <v>12</v>
      </c>
      <c r="O18" s="89"/>
      <c r="P18" s="89"/>
      <c r="Q18" s="89">
        <v>6</v>
      </c>
      <c r="R18" s="90">
        <f t="shared" si="0"/>
        <v>6</v>
      </c>
      <c r="S18" s="108" t="s">
        <v>73</v>
      </c>
      <c r="T18" s="123" t="s">
        <v>74</v>
      </c>
      <c r="U18" s="109" t="s">
        <v>75</v>
      </c>
      <c r="V18" s="79"/>
      <c r="W18" s="74"/>
      <c r="X18" s="65"/>
      <c r="Y18" s="68"/>
      <c r="Z18" s="68"/>
      <c r="AA18" s="72"/>
      <c r="AB18" s="73"/>
      <c r="AC18" s="72"/>
      <c r="AD18" s="73"/>
      <c r="AE18" s="72"/>
      <c r="AF18" s="68"/>
      <c r="AG18" s="72"/>
      <c r="AH18" s="72"/>
      <c r="AI18" s="72"/>
      <c r="AJ18" s="72"/>
      <c r="AK18" s="73"/>
      <c r="AL18" s="73"/>
      <c r="AM18" s="72"/>
      <c r="AN18" s="73"/>
      <c r="AO18" s="72"/>
      <c r="AP18" s="71"/>
      <c r="AQ18" s="71"/>
      <c r="AR18" s="73"/>
      <c r="AS18" s="72"/>
      <c r="AT18" s="73"/>
      <c r="AU18" s="73"/>
      <c r="AV18" s="71"/>
      <c r="AW18" s="67"/>
      <c r="AX18" s="3"/>
      <c r="AY18" s="3"/>
      <c r="AZ18" s="3"/>
      <c r="BA18" s="3"/>
      <c r="BB18" s="3"/>
    </row>
    <row r="19" spans="1:54" ht="121.5">
      <c r="A19" s="3"/>
      <c r="B19" s="124"/>
      <c r="C19" s="94" t="s">
        <v>76</v>
      </c>
      <c r="D19" s="17">
        <v>20</v>
      </c>
      <c r="E19" s="17">
        <v>5</v>
      </c>
      <c r="F19" s="17">
        <v>8</v>
      </c>
      <c r="G19" s="17"/>
      <c r="H19" s="17">
        <v>0</v>
      </c>
      <c r="I19" s="88">
        <v>80</v>
      </c>
      <c r="J19" s="89"/>
      <c r="K19" s="89">
        <v>16</v>
      </c>
      <c r="L19" s="89"/>
      <c r="M19" s="89">
        <v>40</v>
      </c>
      <c r="N19" s="89">
        <v>12</v>
      </c>
      <c r="O19" s="89"/>
      <c r="P19" s="89"/>
      <c r="Q19" s="89">
        <v>6</v>
      </c>
      <c r="R19" s="90">
        <f t="shared" si="0"/>
        <v>6</v>
      </c>
      <c r="S19" s="110" t="s">
        <v>77</v>
      </c>
      <c r="T19" s="111" t="s">
        <v>78</v>
      </c>
      <c r="U19" s="112" t="s">
        <v>79</v>
      </c>
      <c r="V19" s="79"/>
      <c r="W19" s="67"/>
      <c r="X19" s="65"/>
      <c r="Y19" s="73"/>
      <c r="Z19" s="67"/>
      <c r="AA19" s="68"/>
      <c r="AB19" s="67"/>
      <c r="AC19" s="73"/>
      <c r="AD19" s="68"/>
      <c r="AE19" s="73"/>
      <c r="AF19" s="72"/>
      <c r="AG19" s="72"/>
      <c r="AH19" s="71"/>
      <c r="AI19" s="65"/>
      <c r="AJ19" s="65"/>
      <c r="AK19" s="73"/>
      <c r="AL19" s="73"/>
      <c r="AM19" s="71"/>
      <c r="AN19" s="72"/>
      <c r="AO19" s="65"/>
      <c r="AP19" s="72"/>
      <c r="AQ19" s="73"/>
      <c r="AR19" s="65"/>
      <c r="AS19" s="67"/>
      <c r="AT19" s="65"/>
      <c r="AU19" s="72"/>
      <c r="AV19" s="68"/>
      <c r="AW19" s="65"/>
      <c r="AX19" s="3"/>
      <c r="AY19" s="3"/>
      <c r="AZ19" s="3"/>
      <c r="BA19" s="3"/>
      <c r="BB19" s="3"/>
    </row>
    <row r="20" spans="1:54" ht="91.5">
      <c r="A20" s="3"/>
      <c r="B20" s="124"/>
      <c r="C20" s="96" t="s">
        <v>80</v>
      </c>
      <c r="D20" s="17">
        <v>20</v>
      </c>
      <c r="E20" s="17">
        <v>2</v>
      </c>
      <c r="F20" s="17">
        <v>4</v>
      </c>
      <c r="G20" s="17"/>
      <c r="H20" s="17">
        <v>0</v>
      </c>
      <c r="I20" s="88">
        <v>80</v>
      </c>
      <c r="J20" s="89"/>
      <c r="K20" s="89">
        <v>16</v>
      </c>
      <c r="L20" s="89"/>
      <c r="M20" s="89">
        <v>40</v>
      </c>
      <c r="N20" s="89">
        <v>12</v>
      </c>
      <c r="O20" s="89"/>
      <c r="P20" s="89"/>
      <c r="Q20" s="89">
        <v>6</v>
      </c>
      <c r="R20" s="90">
        <f t="shared" si="0"/>
        <v>6</v>
      </c>
      <c r="S20" s="108" t="s">
        <v>73</v>
      </c>
      <c r="T20" s="123" t="s">
        <v>74</v>
      </c>
      <c r="U20" s="109" t="s">
        <v>75</v>
      </c>
      <c r="V20" s="80"/>
      <c r="W20" s="68"/>
      <c r="X20" s="70"/>
      <c r="Y20" s="73"/>
      <c r="Z20" s="67"/>
      <c r="AA20" s="68"/>
      <c r="AB20" s="68"/>
      <c r="AC20" s="72"/>
      <c r="AD20" s="67"/>
      <c r="AE20" s="71"/>
      <c r="AF20" s="71"/>
      <c r="AG20" s="69"/>
      <c r="AH20" s="69"/>
      <c r="AI20" s="65"/>
      <c r="AJ20" s="70"/>
      <c r="AK20" s="65"/>
      <c r="AL20" s="73"/>
      <c r="AM20" s="71"/>
      <c r="AN20" s="73"/>
      <c r="AO20" s="71"/>
      <c r="AP20" s="65"/>
      <c r="AQ20" s="73"/>
      <c r="AR20" s="71"/>
      <c r="AS20" s="69"/>
      <c r="AT20" s="71"/>
      <c r="AU20" s="70"/>
      <c r="AV20" s="69"/>
      <c r="AW20" s="71"/>
      <c r="AX20" s="3"/>
      <c r="AY20" s="3"/>
      <c r="AZ20" s="3"/>
      <c r="BA20" s="3"/>
      <c r="BB20" s="3"/>
    </row>
    <row r="21" spans="1:54" ht="91.5">
      <c r="A21" s="3"/>
      <c r="B21" s="124"/>
      <c r="C21" s="95" t="s">
        <v>81</v>
      </c>
      <c r="D21" s="17">
        <v>20</v>
      </c>
      <c r="E21" s="17">
        <v>2</v>
      </c>
      <c r="F21" s="17">
        <v>7</v>
      </c>
      <c r="G21" s="17"/>
      <c r="H21" s="17">
        <v>0</v>
      </c>
      <c r="I21" s="88">
        <v>80</v>
      </c>
      <c r="J21" s="89"/>
      <c r="K21" s="89">
        <v>16</v>
      </c>
      <c r="L21" s="89"/>
      <c r="M21" s="89">
        <v>40</v>
      </c>
      <c r="N21" s="89">
        <v>12</v>
      </c>
      <c r="O21" s="89"/>
      <c r="P21" s="89"/>
      <c r="Q21" s="89">
        <v>6</v>
      </c>
      <c r="R21" s="90">
        <f t="shared" si="0"/>
        <v>6</v>
      </c>
      <c r="S21" s="108" t="s">
        <v>73</v>
      </c>
      <c r="T21" s="123" t="s">
        <v>74</v>
      </c>
      <c r="U21" s="109" t="s">
        <v>75</v>
      </c>
      <c r="V21" s="79"/>
      <c r="W21" s="68"/>
      <c r="X21" s="70"/>
      <c r="Y21" s="72"/>
      <c r="Z21" s="67"/>
      <c r="AA21" s="72"/>
      <c r="AB21" s="72"/>
      <c r="AC21" s="73"/>
      <c r="AD21" s="73"/>
      <c r="AE21" s="68"/>
      <c r="AF21" s="68"/>
      <c r="AG21" s="68"/>
      <c r="AH21" s="68"/>
      <c r="AI21" s="67"/>
      <c r="AJ21" s="68"/>
      <c r="AK21" s="68"/>
      <c r="AL21" s="68"/>
      <c r="AM21" s="68"/>
      <c r="AN21" s="68"/>
      <c r="AO21" s="68"/>
      <c r="AP21" s="68"/>
      <c r="AQ21" s="68"/>
      <c r="AR21" s="68"/>
      <c r="AS21" s="72"/>
      <c r="AT21" s="73"/>
      <c r="AU21" s="73"/>
      <c r="AV21" s="73"/>
      <c r="AW21" s="67"/>
      <c r="AX21" s="3"/>
      <c r="AY21" s="3"/>
      <c r="AZ21" s="3"/>
      <c r="BA21" s="3"/>
      <c r="BB21" s="3"/>
    </row>
    <row r="22" spans="1:54" ht="91.5">
      <c r="A22" s="3"/>
      <c r="B22" s="124"/>
      <c r="C22" s="94" t="s">
        <v>82</v>
      </c>
      <c r="D22" s="17">
        <v>20</v>
      </c>
      <c r="E22" s="17">
        <v>8</v>
      </c>
      <c r="F22" s="17">
        <v>10</v>
      </c>
      <c r="G22" s="17"/>
      <c r="H22" s="17">
        <v>0</v>
      </c>
      <c r="I22" s="88">
        <v>80</v>
      </c>
      <c r="J22" s="89"/>
      <c r="K22" s="89">
        <v>16</v>
      </c>
      <c r="L22" s="89"/>
      <c r="M22" s="89">
        <v>40</v>
      </c>
      <c r="N22" s="89">
        <v>12</v>
      </c>
      <c r="O22" s="89"/>
      <c r="P22" s="89"/>
      <c r="Q22" s="89">
        <v>6</v>
      </c>
      <c r="R22" s="90">
        <f t="shared" si="0"/>
        <v>6</v>
      </c>
      <c r="S22" s="110" t="s">
        <v>83</v>
      </c>
      <c r="T22" s="111" t="s">
        <v>84</v>
      </c>
      <c r="U22" s="112" t="s">
        <v>85</v>
      </c>
      <c r="V22" s="79"/>
      <c r="W22" s="72"/>
      <c r="X22" s="65"/>
      <c r="Y22" s="72"/>
      <c r="Z22" s="72"/>
      <c r="AA22" s="72"/>
      <c r="AB22" s="73"/>
      <c r="AC22" s="72"/>
      <c r="AD22" s="73"/>
      <c r="AE22" s="72"/>
      <c r="AF22" s="72"/>
      <c r="AG22" s="72"/>
      <c r="AH22" s="72"/>
      <c r="AI22" s="73"/>
      <c r="AJ22" s="72"/>
      <c r="AK22" s="72"/>
      <c r="AL22" s="72"/>
      <c r="AM22" s="72"/>
      <c r="AN22" s="72"/>
      <c r="AO22" s="72"/>
      <c r="AP22" s="72"/>
      <c r="AQ22" s="72"/>
      <c r="AR22" s="67"/>
      <c r="AS22" s="73"/>
      <c r="AT22" s="67"/>
      <c r="AU22" s="73"/>
      <c r="AV22" s="72"/>
      <c r="AW22" s="73"/>
      <c r="AX22" s="3"/>
      <c r="AY22" s="3"/>
      <c r="AZ22" s="3"/>
      <c r="BA22" s="3"/>
      <c r="BB22" s="3"/>
    </row>
    <row r="23" spans="1:54" ht="118.5" customHeight="1">
      <c r="A23" s="3"/>
      <c r="B23" s="124"/>
      <c r="C23" s="95" t="s">
        <v>86</v>
      </c>
      <c r="D23" s="17">
        <v>0</v>
      </c>
      <c r="E23" s="87"/>
      <c r="F23" s="87"/>
      <c r="G23" s="17"/>
      <c r="H23" s="17">
        <v>0</v>
      </c>
      <c r="I23" s="88">
        <v>800</v>
      </c>
      <c r="J23" s="89"/>
      <c r="K23" s="89"/>
      <c r="L23" s="89"/>
      <c r="M23" s="89"/>
      <c r="N23" s="89"/>
      <c r="O23" s="89"/>
      <c r="P23" s="89">
        <v>800</v>
      </c>
      <c r="Q23" s="89"/>
      <c r="R23" s="90"/>
      <c r="S23" s="32"/>
      <c r="T23" s="33"/>
      <c r="U23" s="78"/>
      <c r="V23" s="79"/>
      <c r="W23" s="72"/>
      <c r="X23" s="65"/>
      <c r="Y23" s="72"/>
      <c r="Z23" s="72"/>
      <c r="AA23" s="72"/>
      <c r="AB23" s="73"/>
      <c r="AC23" s="72"/>
      <c r="AD23" s="73"/>
      <c r="AE23" s="72"/>
      <c r="AF23" s="72"/>
      <c r="AG23" s="72"/>
      <c r="AH23" s="72"/>
      <c r="AI23" s="73"/>
      <c r="AJ23" s="72"/>
      <c r="AK23" s="72"/>
      <c r="AL23" s="72"/>
      <c r="AM23" s="72"/>
      <c r="AN23" s="72"/>
      <c r="AO23" s="72"/>
      <c r="AP23" s="72"/>
      <c r="AQ23" s="72"/>
      <c r="AR23" s="67"/>
      <c r="AS23" s="73"/>
      <c r="AT23" s="67"/>
      <c r="AU23" s="73"/>
      <c r="AV23" s="72"/>
      <c r="AW23" s="73"/>
      <c r="AX23" s="3"/>
      <c r="AY23" s="3"/>
      <c r="AZ23" s="3"/>
      <c r="BA23" s="3"/>
      <c r="BB23" s="3"/>
    </row>
    <row r="24" spans="1:54" ht="24.95" customHeight="1">
      <c r="A24" s="3"/>
      <c r="B24" s="3"/>
      <c r="C24" s="97"/>
      <c r="D24" s="18"/>
      <c r="E24" s="18"/>
      <c r="F24" s="18"/>
      <c r="G24" s="18"/>
      <c r="H24" s="18"/>
      <c r="I24" s="91"/>
      <c r="J24" s="91"/>
      <c r="K24" s="91"/>
      <c r="L24" s="91"/>
      <c r="M24" s="91"/>
      <c r="N24" s="91"/>
      <c r="O24" s="91"/>
      <c r="P24" s="91"/>
      <c r="Q24" s="91"/>
      <c r="R24" s="92"/>
      <c r="S24" s="36" t="s">
        <v>64</v>
      </c>
      <c r="T24" s="37" t="s">
        <v>65</v>
      </c>
      <c r="U24" s="37" t="s">
        <v>66</v>
      </c>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3"/>
      <c r="AY24" s="3"/>
      <c r="AZ24" s="3"/>
      <c r="BA24" s="3"/>
      <c r="BB24" s="3"/>
    </row>
    <row r="25" spans="1:54" ht="155.25" customHeight="1">
      <c r="A25" s="3"/>
      <c r="B25" s="124" t="s">
        <v>87</v>
      </c>
      <c r="C25" s="94" t="s">
        <v>88</v>
      </c>
      <c r="D25" s="17">
        <v>20</v>
      </c>
      <c r="E25" s="17">
        <v>13</v>
      </c>
      <c r="F25" s="17">
        <v>15</v>
      </c>
      <c r="G25" s="17"/>
      <c r="H25" s="17">
        <v>0</v>
      </c>
      <c r="I25" s="88">
        <f t="shared" ref="I25:I30" si="1">SUM(J25:R25)</f>
        <v>86</v>
      </c>
      <c r="J25" s="89"/>
      <c r="K25" s="89">
        <v>32</v>
      </c>
      <c r="L25" s="89"/>
      <c r="M25" s="89">
        <v>20</v>
      </c>
      <c r="N25" s="89">
        <v>16</v>
      </c>
      <c r="O25" s="89"/>
      <c r="P25" s="89"/>
      <c r="Q25" s="89">
        <v>12</v>
      </c>
      <c r="R25" s="90">
        <v>6</v>
      </c>
      <c r="S25" s="105" t="s">
        <v>69</v>
      </c>
      <c r="T25" s="106" t="s">
        <v>89</v>
      </c>
      <c r="U25" s="107" t="s">
        <v>90</v>
      </c>
      <c r="V25" s="79"/>
      <c r="W25" s="70"/>
      <c r="X25" s="70"/>
      <c r="Y25" s="69"/>
      <c r="Z25" s="75"/>
      <c r="AA25" s="71"/>
      <c r="AB25" s="70"/>
      <c r="AC25" s="73"/>
      <c r="AD25" s="73"/>
      <c r="AE25" s="69"/>
      <c r="AF25" s="68"/>
      <c r="AG25" s="67"/>
      <c r="AH25" s="67"/>
      <c r="AI25" s="69"/>
      <c r="AJ25" s="68"/>
      <c r="AK25" s="69"/>
      <c r="AL25" s="69"/>
      <c r="AM25" s="67"/>
      <c r="AN25" s="68"/>
      <c r="AO25" s="67"/>
      <c r="AP25" s="67"/>
      <c r="AQ25" s="69"/>
      <c r="AR25" s="72"/>
      <c r="AS25" s="72"/>
      <c r="AT25" s="68"/>
      <c r="AU25" s="68"/>
      <c r="AV25" s="68"/>
      <c r="AW25" s="68"/>
      <c r="AX25" s="3"/>
      <c r="AY25" s="3"/>
      <c r="AZ25" s="3"/>
      <c r="BA25" s="3"/>
      <c r="BB25" s="3"/>
    </row>
    <row r="26" spans="1:54" ht="106.5">
      <c r="A26" s="3"/>
      <c r="B26" s="124"/>
      <c r="C26" s="95" t="s">
        <v>91</v>
      </c>
      <c r="D26" s="17">
        <v>20</v>
      </c>
      <c r="E26" s="17">
        <v>15</v>
      </c>
      <c r="F26" s="17">
        <v>17</v>
      </c>
      <c r="G26" s="17"/>
      <c r="H26" s="17">
        <v>0</v>
      </c>
      <c r="I26" s="88">
        <f t="shared" si="1"/>
        <v>86</v>
      </c>
      <c r="J26" s="89"/>
      <c r="K26" s="89">
        <v>32</v>
      </c>
      <c r="L26" s="89"/>
      <c r="M26" s="89">
        <v>20</v>
      </c>
      <c r="N26" s="89">
        <v>16</v>
      </c>
      <c r="O26" s="89"/>
      <c r="P26" s="89"/>
      <c r="Q26" s="89">
        <v>12</v>
      </c>
      <c r="R26" s="90">
        <v>6</v>
      </c>
      <c r="S26" s="108" t="s">
        <v>92</v>
      </c>
      <c r="T26" s="123" t="s">
        <v>93</v>
      </c>
      <c r="U26" s="109" t="s">
        <v>75</v>
      </c>
      <c r="V26" s="79"/>
      <c r="W26" s="67"/>
      <c r="X26" s="70"/>
      <c r="Y26" s="68"/>
      <c r="Z26" s="72"/>
      <c r="AA26" s="67"/>
      <c r="AB26" s="72"/>
      <c r="AC26" s="68"/>
      <c r="AD26" s="67"/>
      <c r="AE26" s="72"/>
      <c r="AF26" s="72"/>
      <c r="AG26" s="68"/>
      <c r="AH26" s="72"/>
      <c r="AI26" s="72"/>
      <c r="AJ26" s="73"/>
      <c r="AK26" s="72"/>
      <c r="AL26" s="72"/>
      <c r="AM26" s="72"/>
      <c r="AN26" s="73"/>
      <c r="AO26" s="68"/>
      <c r="AP26" s="73"/>
      <c r="AQ26" s="73"/>
      <c r="AR26" s="73"/>
      <c r="AS26" s="67"/>
      <c r="AT26" s="68"/>
      <c r="AU26" s="67"/>
      <c r="AV26" s="69"/>
      <c r="AW26" s="73"/>
      <c r="AX26" s="3"/>
      <c r="AY26" s="3"/>
      <c r="AZ26" s="3"/>
      <c r="BA26" s="3"/>
      <c r="BB26" s="3"/>
    </row>
    <row r="27" spans="1:54" ht="137.25">
      <c r="A27" s="3"/>
      <c r="B27" s="124"/>
      <c r="C27" s="94" t="s">
        <v>94</v>
      </c>
      <c r="D27" s="17">
        <v>20</v>
      </c>
      <c r="E27" s="17">
        <v>33</v>
      </c>
      <c r="F27" s="17">
        <v>35</v>
      </c>
      <c r="G27" s="17"/>
      <c r="H27" s="17">
        <v>0</v>
      </c>
      <c r="I27" s="88">
        <f t="shared" si="1"/>
        <v>86</v>
      </c>
      <c r="J27" s="89"/>
      <c r="K27" s="89">
        <v>32</v>
      </c>
      <c r="L27" s="89"/>
      <c r="M27" s="89">
        <v>20</v>
      </c>
      <c r="N27" s="89">
        <v>16</v>
      </c>
      <c r="O27" s="89"/>
      <c r="P27" s="89"/>
      <c r="Q27" s="89">
        <v>12</v>
      </c>
      <c r="R27" s="90">
        <v>6</v>
      </c>
      <c r="S27" s="110" t="s">
        <v>95</v>
      </c>
      <c r="T27" s="111" t="s">
        <v>96</v>
      </c>
      <c r="U27" s="112" t="s">
        <v>79</v>
      </c>
      <c r="V27" s="82"/>
      <c r="W27" s="67"/>
      <c r="X27" s="65"/>
      <c r="Y27" s="73"/>
      <c r="Z27" s="68"/>
      <c r="AA27" s="69"/>
      <c r="AB27" s="68"/>
      <c r="AC27" s="67"/>
      <c r="AD27" s="72"/>
      <c r="AE27" s="73"/>
      <c r="AF27" s="72"/>
      <c r="AG27" s="72"/>
      <c r="AH27" s="73"/>
      <c r="AI27" s="65"/>
      <c r="AJ27" s="70"/>
      <c r="AK27" s="71"/>
      <c r="AL27" s="73"/>
      <c r="AM27" s="69"/>
      <c r="AN27" s="68"/>
      <c r="AO27" s="73"/>
      <c r="AP27" s="72"/>
      <c r="AQ27" s="73"/>
      <c r="AR27" s="73"/>
      <c r="AS27" s="67"/>
      <c r="AT27" s="65"/>
      <c r="AU27" s="72"/>
      <c r="AV27" s="72"/>
      <c r="AW27" s="65"/>
      <c r="AX27" s="3"/>
      <c r="AY27" s="3"/>
      <c r="AZ27" s="3"/>
      <c r="BA27" s="3"/>
      <c r="BB27" s="3"/>
    </row>
    <row r="28" spans="1:54" ht="129.94999999999999" customHeight="1">
      <c r="A28" s="3"/>
      <c r="B28" s="124"/>
      <c r="C28" s="94" t="s">
        <v>97</v>
      </c>
      <c r="D28" s="17">
        <v>20</v>
      </c>
      <c r="E28" s="17">
        <v>29</v>
      </c>
      <c r="F28" s="17">
        <v>30</v>
      </c>
      <c r="G28" s="17"/>
      <c r="H28" s="17">
        <v>0</v>
      </c>
      <c r="I28" s="88">
        <f t="shared" si="1"/>
        <v>86</v>
      </c>
      <c r="J28" s="89"/>
      <c r="K28" s="89">
        <v>32</v>
      </c>
      <c r="L28" s="89"/>
      <c r="M28" s="89">
        <v>20</v>
      </c>
      <c r="N28" s="89">
        <v>16</v>
      </c>
      <c r="O28" s="89"/>
      <c r="P28" s="89"/>
      <c r="Q28" s="89">
        <v>12</v>
      </c>
      <c r="R28" s="90">
        <v>6</v>
      </c>
      <c r="S28" s="108" t="s">
        <v>98</v>
      </c>
      <c r="T28" s="123" t="s">
        <v>99</v>
      </c>
      <c r="U28" s="109" t="s">
        <v>100</v>
      </c>
      <c r="V28" s="68"/>
      <c r="W28" s="68"/>
      <c r="X28" s="65"/>
      <c r="Y28" s="73"/>
      <c r="Z28" s="73"/>
      <c r="AA28" s="68"/>
      <c r="AB28" s="68"/>
      <c r="AC28" s="67"/>
      <c r="AD28" s="73"/>
      <c r="AE28" s="71"/>
      <c r="AF28" s="71"/>
      <c r="AG28" s="72"/>
      <c r="AH28" s="73"/>
      <c r="AI28" s="71"/>
      <c r="AJ28" s="70"/>
      <c r="AK28" s="65"/>
      <c r="AL28" s="73"/>
      <c r="AM28" s="69"/>
      <c r="AN28" s="69"/>
      <c r="AO28" s="71"/>
      <c r="AP28" s="65"/>
      <c r="AQ28" s="73"/>
      <c r="AR28" s="65"/>
      <c r="AS28" s="73"/>
      <c r="AT28" s="65"/>
      <c r="AU28" s="65"/>
      <c r="AV28" s="71"/>
      <c r="AW28" s="73"/>
      <c r="AX28" s="3"/>
      <c r="AY28" s="3"/>
      <c r="AZ28" s="3"/>
      <c r="BA28" s="3"/>
      <c r="BB28" s="3"/>
    </row>
    <row r="29" spans="1:54" ht="91.5">
      <c r="A29" s="3"/>
      <c r="B29" s="124"/>
      <c r="C29" s="95" t="s">
        <v>101</v>
      </c>
      <c r="D29" s="17">
        <v>20</v>
      </c>
      <c r="E29" s="17">
        <v>31</v>
      </c>
      <c r="F29" s="17">
        <v>32</v>
      </c>
      <c r="G29" s="17"/>
      <c r="H29" s="17">
        <v>0</v>
      </c>
      <c r="I29" s="88">
        <f t="shared" si="1"/>
        <v>86</v>
      </c>
      <c r="J29" s="89"/>
      <c r="K29" s="89">
        <v>32</v>
      </c>
      <c r="L29" s="89"/>
      <c r="M29" s="89">
        <v>20</v>
      </c>
      <c r="N29" s="89">
        <v>16</v>
      </c>
      <c r="O29" s="89"/>
      <c r="P29" s="89"/>
      <c r="Q29" s="89">
        <v>12</v>
      </c>
      <c r="R29" s="90">
        <v>6</v>
      </c>
      <c r="S29" s="108" t="s">
        <v>102</v>
      </c>
      <c r="T29" s="123" t="s">
        <v>103</v>
      </c>
      <c r="U29" s="109" t="s">
        <v>104</v>
      </c>
      <c r="V29" s="79"/>
      <c r="W29" s="72"/>
      <c r="X29" s="65"/>
      <c r="Y29" s="72"/>
      <c r="Z29" s="73"/>
      <c r="AA29" s="72"/>
      <c r="AB29" s="67"/>
      <c r="AC29" s="72"/>
      <c r="AD29" s="72"/>
      <c r="AE29" s="72"/>
      <c r="AF29" s="72"/>
      <c r="AG29" s="72"/>
      <c r="AH29" s="72"/>
      <c r="AI29" s="71"/>
      <c r="AJ29" s="68"/>
      <c r="AK29" s="72"/>
      <c r="AL29" s="72"/>
      <c r="AM29" s="72"/>
      <c r="AN29" s="73"/>
      <c r="AO29" s="72"/>
      <c r="AP29" s="72"/>
      <c r="AQ29" s="72"/>
      <c r="AR29" s="68"/>
      <c r="AS29" s="72"/>
      <c r="AT29" s="73"/>
      <c r="AU29" s="73"/>
      <c r="AV29" s="73"/>
      <c r="AW29" s="73"/>
      <c r="AX29" s="3"/>
      <c r="AY29" s="3"/>
      <c r="AZ29" s="3"/>
      <c r="BA29" s="3"/>
      <c r="BB29" s="3"/>
    </row>
    <row r="30" spans="1:54" ht="106.5">
      <c r="A30" s="3"/>
      <c r="B30" s="124"/>
      <c r="C30" s="94" t="s">
        <v>105</v>
      </c>
      <c r="D30" s="17">
        <v>20</v>
      </c>
      <c r="E30" s="17">
        <v>35</v>
      </c>
      <c r="F30" s="17">
        <v>36</v>
      </c>
      <c r="G30" s="17"/>
      <c r="H30" s="17">
        <v>0</v>
      </c>
      <c r="I30" s="88">
        <f t="shared" si="1"/>
        <v>86</v>
      </c>
      <c r="J30" s="89"/>
      <c r="K30" s="89">
        <v>32</v>
      </c>
      <c r="L30" s="89"/>
      <c r="M30" s="89">
        <v>20</v>
      </c>
      <c r="N30" s="89">
        <v>16</v>
      </c>
      <c r="O30" s="89"/>
      <c r="P30" s="89"/>
      <c r="Q30" s="89">
        <v>12</v>
      </c>
      <c r="R30" s="90">
        <v>6</v>
      </c>
      <c r="S30" s="110" t="s">
        <v>106</v>
      </c>
      <c r="T30" s="111" t="s">
        <v>107</v>
      </c>
      <c r="U30" s="112" t="s">
        <v>108</v>
      </c>
      <c r="V30" s="80"/>
      <c r="W30" s="72"/>
      <c r="X30" s="65"/>
      <c r="Y30" s="72"/>
      <c r="Z30" s="73"/>
      <c r="AA30" s="72"/>
      <c r="AB30" s="72"/>
      <c r="AC30" s="72"/>
      <c r="AD30" s="72"/>
      <c r="AE30" s="72"/>
      <c r="AF30" s="72"/>
      <c r="AG30" s="72"/>
      <c r="AH30" s="72"/>
      <c r="AI30" s="71"/>
      <c r="AJ30" s="72"/>
      <c r="AK30" s="68"/>
      <c r="AL30" s="72"/>
      <c r="AM30" s="72"/>
      <c r="AN30" s="73"/>
      <c r="AO30" s="72"/>
      <c r="AP30" s="72"/>
      <c r="AQ30" s="73"/>
      <c r="AR30" s="73"/>
      <c r="AS30" s="73"/>
      <c r="AT30" s="73"/>
      <c r="AU30" s="67"/>
      <c r="AV30" s="73"/>
      <c r="AW30" s="73"/>
      <c r="AX30" s="3"/>
      <c r="AY30" s="3"/>
      <c r="AZ30" s="3"/>
      <c r="BA30" s="3"/>
      <c r="BB30" s="3"/>
    </row>
    <row r="31" spans="1:54" ht="20.45" customHeight="1">
      <c r="A31" s="3"/>
      <c r="B31" s="3"/>
      <c r="C31" s="97"/>
      <c r="D31" s="18"/>
      <c r="E31" s="18"/>
      <c r="F31" s="18"/>
      <c r="G31" s="18"/>
      <c r="H31" s="18"/>
      <c r="I31" s="91"/>
      <c r="J31" s="91"/>
      <c r="K31" s="91"/>
      <c r="L31" s="91"/>
      <c r="M31" s="91"/>
      <c r="N31" s="91"/>
      <c r="O31" s="91"/>
      <c r="P31" s="91"/>
      <c r="Q31" s="91"/>
      <c r="R31" s="92"/>
      <c r="S31" s="36" t="s">
        <v>64</v>
      </c>
      <c r="T31" s="37" t="s">
        <v>65</v>
      </c>
      <c r="U31" s="37" t="s">
        <v>66</v>
      </c>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3"/>
      <c r="AY31" s="3"/>
      <c r="AZ31" s="3"/>
      <c r="BA31" s="3"/>
      <c r="BB31" s="3"/>
    </row>
    <row r="32" spans="1:54" ht="126.95" customHeight="1">
      <c r="A32" s="3"/>
      <c r="B32" s="124" t="s">
        <v>109</v>
      </c>
      <c r="C32" s="94" t="s">
        <v>110</v>
      </c>
      <c r="D32" s="17">
        <v>20</v>
      </c>
      <c r="E32" s="17"/>
      <c r="F32" s="17"/>
      <c r="G32" s="17"/>
      <c r="H32" s="17">
        <v>0</v>
      </c>
      <c r="I32" s="88">
        <f>(($D32/(SUM($D$17:$D$37)))*($I$10))-H32</f>
        <v>37.377777777777773</v>
      </c>
      <c r="J32" s="89"/>
      <c r="K32" s="89"/>
      <c r="L32" s="89"/>
      <c r="M32" s="89"/>
      <c r="N32" s="89"/>
      <c r="O32" s="89"/>
      <c r="P32" s="89"/>
      <c r="Q32" s="89">
        <f>(I32-(SUM(J32:P32)))/2</f>
        <v>18.688888888888886</v>
      </c>
      <c r="R32" s="90">
        <f>(I32-(SUM(J32:P32)))/2</f>
        <v>18.688888888888886</v>
      </c>
      <c r="S32" s="34"/>
      <c r="T32" s="35"/>
      <c r="U32" s="35"/>
      <c r="V32" s="79"/>
      <c r="W32" s="68"/>
      <c r="X32" s="70"/>
      <c r="Y32" s="67"/>
      <c r="Z32" s="67"/>
      <c r="AA32" s="72"/>
      <c r="AB32" s="68"/>
      <c r="AC32" s="73"/>
      <c r="AD32" s="72"/>
      <c r="AE32" s="71"/>
      <c r="AF32" s="68"/>
      <c r="AG32" s="68"/>
      <c r="AH32" s="72"/>
      <c r="AI32" s="68"/>
      <c r="AJ32" s="72"/>
      <c r="AK32" s="68"/>
      <c r="AL32" s="67"/>
      <c r="AM32" s="73"/>
      <c r="AN32" s="73"/>
      <c r="AO32" s="71"/>
      <c r="AP32" s="72"/>
      <c r="AQ32" s="68"/>
      <c r="AR32" s="72"/>
      <c r="AS32" s="68"/>
      <c r="AT32" s="68"/>
      <c r="AU32" s="72"/>
      <c r="AV32" s="68"/>
      <c r="AW32" s="68"/>
      <c r="AX32" s="3"/>
      <c r="AY32" s="3"/>
      <c r="AZ32" s="3"/>
      <c r="BA32" s="3"/>
      <c r="BB32" s="3"/>
    </row>
    <row r="33" spans="1:54" ht="126.95" customHeight="1">
      <c r="A33" s="3"/>
      <c r="B33" s="124"/>
      <c r="C33" s="94" t="s">
        <v>111</v>
      </c>
      <c r="D33" s="17">
        <v>20</v>
      </c>
      <c r="E33" s="17"/>
      <c r="F33" s="17"/>
      <c r="G33" s="17"/>
      <c r="H33" s="17">
        <v>0</v>
      </c>
      <c r="I33" s="88">
        <f>(($D33/(SUM($D$17:$D$37)))*($I$10))-H33</f>
        <v>37.377777777777773</v>
      </c>
      <c r="J33" s="89"/>
      <c r="K33" s="89"/>
      <c r="L33" s="89"/>
      <c r="M33" s="89"/>
      <c r="N33" s="89"/>
      <c r="O33" s="89"/>
      <c r="P33" s="89"/>
      <c r="Q33" s="89">
        <f>(I33-(SUM(J33:P33)))/2</f>
        <v>18.688888888888886</v>
      </c>
      <c r="R33" s="90">
        <f>(I33-(SUM(J33:P33)))/2</f>
        <v>18.688888888888886</v>
      </c>
      <c r="S33" s="28"/>
      <c r="T33" s="29"/>
      <c r="U33" s="76"/>
      <c r="V33" s="79"/>
      <c r="W33" s="68"/>
      <c r="X33" s="70"/>
      <c r="Y33" s="69"/>
      <c r="Z33" s="73"/>
      <c r="AA33" s="72"/>
      <c r="AB33" s="68"/>
      <c r="AC33" s="68"/>
      <c r="AD33" s="73"/>
      <c r="AE33" s="73"/>
      <c r="AF33" s="73"/>
      <c r="AG33" s="69"/>
      <c r="AH33" s="71"/>
      <c r="AI33" s="71"/>
      <c r="AJ33" s="70"/>
      <c r="AK33" s="65"/>
      <c r="AL33" s="73"/>
      <c r="AM33" s="69"/>
      <c r="AN33" s="73"/>
      <c r="AO33" s="69"/>
      <c r="AP33" s="67"/>
      <c r="AQ33" s="72"/>
      <c r="AR33" s="70"/>
      <c r="AS33" s="69"/>
      <c r="AT33" s="70"/>
      <c r="AU33" s="70"/>
      <c r="AV33" s="69"/>
      <c r="AW33" s="69"/>
      <c r="AX33" s="3"/>
      <c r="AY33" s="3"/>
      <c r="AZ33" s="3"/>
      <c r="BA33" s="3"/>
      <c r="BB33" s="3"/>
    </row>
    <row r="34" spans="1:54" ht="126.95" customHeight="1">
      <c r="A34" s="3"/>
      <c r="B34" s="124"/>
      <c r="C34" s="94" t="s">
        <v>112</v>
      </c>
      <c r="D34" s="17">
        <v>20</v>
      </c>
      <c r="E34" s="17"/>
      <c r="F34" s="17"/>
      <c r="G34" s="17"/>
      <c r="H34" s="17">
        <v>0</v>
      </c>
      <c r="I34" s="88">
        <f>(($D34/(SUM($D$17:$D$37)))*($I$10))-H34</f>
        <v>37.377777777777773</v>
      </c>
      <c r="J34" s="89"/>
      <c r="K34" s="89"/>
      <c r="L34" s="89"/>
      <c r="M34" s="89"/>
      <c r="N34" s="89"/>
      <c r="O34" s="89"/>
      <c r="P34" s="89"/>
      <c r="Q34" s="89">
        <f>(I34-(SUM(J34:P34)))/2</f>
        <v>18.688888888888886</v>
      </c>
      <c r="R34" s="90">
        <f>(I34-(SUM(J34:P34)))/2</f>
        <v>18.688888888888886</v>
      </c>
      <c r="S34" s="30"/>
      <c r="T34" s="31"/>
      <c r="U34" s="77"/>
      <c r="V34" s="79"/>
      <c r="W34" s="67"/>
      <c r="X34" s="70"/>
      <c r="Y34" s="68"/>
      <c r="Z34" s="72"/>
      <c r="AA34" s="72"/>
      <c r="AB34" s="68"/>
      <c r="AC34" s="68"/>
      <c r="AD34" s="72"/>
      <c r="AE34" s="72"/>
      <c r="AF34" s="72"/>
      <c r="AG34" s="72"/>
      <c r="AH34" s="72"/>
      <c r="AI34" s="72"/>
      <c r="AJ34" s="68"/>
      <c r="AK34" s="72"/>
      <c r="AL34" s="72"/>
      <c r="AM34" s="68"/>
      <c r="AN34" s="68"/>
      <c r="AO34" s="68"/>
      <c r="AP34" s="67"/>
      <c r="AQ34" s="72"/>
      <c r="AR34" s="68"/>
      <c r="AS34" s="67"/>
      <c r="AT34" s="68"/>
      <c r="AU34" s="67"/>
      <c r="AV34" s="69"/>
      <c r="AW34" s="67"/>
      <c r="AX34" s="3"/>
      <c r="AY34" s="3"/>
      <c r="AZ34" s="3"/>
      <c r="BA34" s="3"/>
      <c r="BB34" s="3"/>
    </row>
    <row r="35" spans="1:54" ht="126.95" customHeight="1">
      <c r="A35" s="3"/>
      <c r="B35" s="124"/>
      <c r="C35" s="85" t="s">
        <v>113</v>
      </c>
      <c r="D35" s="17">
        <v>20</v>
      </c>
      <c r="E35" s="17"/>
      <c r="F35" s="17"/>
      <c r="G35" s="17"/>
      <c r="H35" s="17">
        <v>0</v>
      </c>
      <c r="I35" s="88">
        <f>(($D35/(SUM($D$17:$D$37)))*($I$10))-H35</f>
        <v>37.377777777777773</v>
      </c>
      <c r="J35" s="89"/>
      <c r="K35" s="89"/>
      <c r="L35" s="89"/>
      <c r="M35" s="89"/>
      <c r="N35" s="89"/>
      <c r="O35" s="89"/>
      <c r="P35" s="89"/>
      <c r="Q35" s="89">
        <f>(I35-(SUM(J35:P35)))/2</f>
        <v>18.688888888888886</v>
      </c>
      <c r="R35" s="90">
        <f>(I35-(SUM(J35:P35)))/2</f>
        <v>18.688888888888886</v>
      </c>
      <c r="S35" s="30"/>
      <c r="T35" s="31"/>
      <c r="U35" s="77"/>
      <c r="V35" s="79"/>
      <c r="W35" s="67"/>
      <c r="X35" s="65"/>
      <c r="Y35" s="72"/>
      <c r="Z35" s="72"/>
      <c r="AA35" s="73"/>
      <c r="AB35" s="67"/>
      <c r="AC35" s="72"/>
      <c r="AD35" s="73"/>
      <c r="AE35" s="72"/>
      <c r="AF35" s="72"/>
      <c r="AG35" s="72"/>
      <c r="AH35" s="73"/>
      <c r="AI35" s="65"/>
      <c r="AJ35" s="73"/>
      <c r="AK35" s="73"/>
      <c r="AL35" s="73"/>
      <c r="AM35" s="71"/>
      <c r="AN35" s="73"/>
      <c r="AO35" s="73"/>
      <c r="AP35" s="73"/>
      <c r="AQ35" s="73"/>
      <c r="AR35" s="73"/>
      <c r="AS35" s="68"/>
      <c r="AT35" s="68"/>
      <c r="AU35" s="72"/>
      <c r="AV35" s="68"/>
      <c r="AW35" s="73"/>
      <c r="AX35" s="3"/>
      <c r="AY35" s="3"/>
      <c r="AZ35" s="3"/>
      <c r="BA35" s="3"/>
      <c r="BB35" s="3"/>
    </row>
    <row r="36" spans="1:54" ht="126.95" customHeight="1">
      <c r="A36" s="3"/>
      <c r="B36" s="124"/>
      <c r="C36" s="86" t="s">
        <v>114</v>
      </c>
      <c r="D36" s="17">
        <v>40</v>
      </c>
      <c r="E36" s="17"/>
      <c r="F36" s="17"/>
      <c r="G36" s="17"/>
      <c r="H36" s="17">
        <v>0</v>
      </c>
      <c r="I36" s="88"/>
      <c r="J36" s="89"/>
      <c r="K36" s="89"/>
      <c r="L36" s="89"/>
      <c r="M36" s="89"/>
      <c r="N36" s="89"/>
      <c r="O36" s="89"/>
      <c r="P36" s="89"/>
      <c r="Q36" s="89"/>
      <c r="R36" s="90"/>
      <c r="S36" s="30"/>
      <c r="T36" s="31"/>
      <c r="U36" s="77"/>
      <c r="V36" s="82"/>
      <c r="W36" s="67"/>
      <c r="X36" s="65"/>
      <c r="Y36" s="73"/>
      <c r="Z36" s="72"/>
      <c r="AA36" s="73"/>
      <c r="AB36" s="68"/>
      <c r="AC36" s="73"/>
      <c r="AD36" s="68"/>
      <c r="AE36" s="73"/>
      <c r="AF36" s="72"/>
      <c r="AG36" s="72"/>
      <c r="AH36" s="73"/>
      <c r="AI36" s="65"/>
      <c r="AJ36" s="73"/>
      <c r="AK36" s="73"/>
      <c r="AL36" s="73"/>
      <c r="AM36" s="71"/>
      <c r="AN36" s="73"/>
      <c r="AO36" s="65"/>
      <c r="AP36" s="72"/>
      <c r="AQ36" s="73"/>
      <c r="AR36" s="68"/>
      <c r="AS36" s="68"/>
      <c r="AT36" s="70"/>
      <c r="AU36" s="68"/>
      <c r="AV36" s="72"/>
      <c r="AW36" s="73"/>
      <c r="AX36" s="3"/>
      <c r="AY36" s="3"/>
      <c r="AZ36" s="3"/>
      <c r="BA36" s="3"/>
      <c r="BB36" s="3"/>
    </row>
    <row r="37" spans="1:54" ht="54" customHeight="1">
      <c r="A37" s="3"/>
      <c r="B37" s="3"/>
      <c r="C37" s="15"/>
      <c r="D37" s="16"/>
      <c r="E37" s="16"/>
      <c r="F37" s="16"/>
      <c r="G37" s="16"/>
      <c r="H37" s="40">
        <f t="shared" ref="H37" si="2">SUM(H17:H36)</f>
        <v>0</v>
      </c>
      <c r="I37" s="93">
        <f>SUM(I17:I35)</f>
        <v>1945.5111111111109</v>
      </c>
      <c r="J37" s="93">
        <f t="shared" ref="J37:R37" si="3">SUM(J17:J35)</f>
        <v>0</v>
      </c>
      <c r="K37" s="93">
        <f>SUM(K17:K35)</f>
        <v>288</v>
      </c>
      <c r="L37" s="93">
        <f t="shared" si="3"/>
        <v>0</v>
      </c>
      <c r="M37" s="93">
        <f t="shared" si="3"/>
        <v>360</v>
      </c>
      <c r="N37" s="93">
        <f t="shared" si="3"/>
        <v>168</v>
      </c>
      <c r="O37" s="93">
        <f t="shared" si="3"/>
        <v>0</v>
      </c>
      <c r="P37" s="93">
        <f t="shared" si="3"/>
        <v>800</v>
      </c>
      <c r="Q37" s="93">
        <f t="shared" si="3"/>
        <v>182.75555555555556</v>
      </c>
      <c r="R37" s="93">
        <f t="shared" si="3"/>
        <v>146.75555555555556</v>
      </c>
      <c r="S37" s="36" t="s">
        <v>64</v>
      </c>
      <c r="T37" s="37" t="s">
        <v>65</v>
      </c>
      <c r="U37" s="37" t="s">
        <v>66</v>
      </c>
      <c r="V37" s="27"/>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3"/>
      <c r="AY37" s="3"/>
      <c r="AZ37" s="3"/>
      <c r="BA37" s="3"/>
      <c r="BB37" s="3"/>
    </row>
    <row r="38" spans="1:54" ht="20.100000000000001" customHeight="1">
      <c r="A38" s="3"/>
      <c r="B38" s="3"/>
      <c r="C38" s="15"/>
      <c r="D38" s="16"/>
      <c r="E38" s="16"/>
      <c r="F38" s="16"/>
      <c r="G38" s="16"/>
      <c r="H38" s="16"/>
      <c r="I38" s="10"/>
      <c r="J38" s="10"/>
      <c r="K38" s="10"/>
      <c r="L38" s="10"/>
      <c r="M38" s="10"/>
      <c r="N38" s="10"/>
      <c r="O38" s="10"/>
      <c r="P38" s="10"/>
      <c r="Q38" s="10"/>
      <c r="R38" s="26"/>
      <c r="S38" s="38"/>
      <c r="T38" s="39"/>
      <c r="U38" s="39"/>
      <c r="V38" s="27"/>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3"/>
      <c r="AY38" s="3"/>
      <c r="AZ38" s="3"/>
      <c r="BA38" s="3"/>
      <c r="BB38" s="3"/>
    </row>
    <row r="39" spans="1:54">
      <c r="A39" s="3"/>
      <c r="B39" s="3"/>
      <c r="C39" s="98"/>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row>
    <row r="40" spans="1:54" ht="33" customHeight="1">
      <c r="A40" s="3"/>
      <c r="B40" s="3"/>
      <c r="C40" s="99" t="s">
        <v>115</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row>
    <row r="41" spans="1:54" ht="21">
      <c r="A41" s="3"/>
      <c r="B41" s="3"/>
      <c r="C41" s="100" t="s">
        <v>116</v>
      </c>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row>
    <row r="42" spans="1:54" ht="21">
      <c r="A42" s="3"/>
      <c r="B42" s="3"/>
      <c r="C42" s="101" t="s">
        <v>117</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row>
    <row r="43" spans="1:54" ht="21">
      <c r="A43" s="3"/>
      <c r="B43" s="3"/>
      <c r="C43" s="102" t="s">
        <v>118</v>
      </c>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row>
    <row r="44" spans="1:54" ht="21">
      <c r="A44" s="3"/>
      <c r="B44" s="3"/>
      <c r="C44" s="103" t="s">
        <v>119</v>
      </c>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row>
    <row r="45" spans="1:5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row>
    <row r="46" spans="1:5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row>
    <row r="47" spans="1:54">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row>
    <row r="48" spans="1:54">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row>
    <row r="49" spans="1:54">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row>
    <row r="50" spans="1:54">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row>
    <row r="51" spans="1:54">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row>
    <row r="52" spans="1:5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row>
    <row r="53" spans="1:5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row>
    <row r="54" spans="1:5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row>
    <row r="55" spans="1:5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row>
    <row r="56" spans="1:5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row>
    <row r="57" spans="1:54">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row>
    <row r="58" spans="1:54">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row>
    <row r="59" spans="1:5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row>
    <row r="60" spans="1:5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row>
    <row r="61" spans="1:54">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row>
    <row r="62" spans="1:54">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row>
    <row r="63" spans="1:5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row>
    <row r="64" spans="1:54">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row>
  </sheetData>
  <mergeCells count="13">
    <mergeCell ref="I2:AA2"/>
    <mergeCell ref="I3:AA3"/>
    <mergeCell ref="AC5:AK5"/>
    <mergeCell ref="I6:AA6"/>
    <mergeCell ref="AC6:AK6"/>
    <mergeCell ref="B17:B23"/>
    <mergeCell ref="B25:B30"/>
    <mergeCell ref="B32:B36"/>
    <mergeCell ref="I7:AA7"/>
    <mergeCell ref="AC7:AK7"/>
    <mergeCell ref="S15:U15"/>
    <mergeCell ref="AC8:AK8"/>
    <mergeCell ref="Q9:Z13"/>
  </mergeCells>
  <phoneticPr fontId="5" type="noConversion"/>
  <hyperlinks>
    <hyperlink ref="I2" r:id="rId1" xr:uid="{BD80A6CF-7E44-49BA-8A58-5952C6D5E003}"/>
    <hyperlink ref="I3" r:id="rId2" xr:uid="{41493C29-35F5-4FFB-8966-18E673E8F1EE}"/>
  </hyperlinks>
  <pageMargins left="0.7" right="0.7" top="0.75" bottom="0.75" header="0.3" footer="0.3"/>
  <pageSetup paperSize="9" orientation="portrait" horizontalDpi="90" verticalDpi="90"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0" zoomScaleNormal="80" workbookViewId="0"/>
  </sheetViews>
  <sheetFormatPr defaultRowHeight="14.4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600000000000001">
      <c r="A1" s="3"/>
      <c r="B1" s="11" t="s">
        <v>120</v>
      </c>
      <c r="C1" s="11"/>
      <c r="D1" s="11"/>
      <c r="E1" s="11"/>
      <c r="F1" s="11" t="str">
        <f>'Training Plan-Template'!D2</f>
        <v>Police Constable Degree Apprenticeship</v>
      </c>
      <c r="G1" s="3"/>
      <c r="H1" s="3"/>
      <c r="I1" s="3"/>
      <c r="J1" s="3"/>
      <c r="K1" s="42"/>
      <c r="L1" s="43" t="s">
        <v>121</v>
      </c>
      <c r="M1" s="43"/>
      <c r="N1" s="43"/>
      <c r="O1" s="43"/>
    </row>
    <row r="2" spans="1:15" ht="18.600000000000001">
      <c r="A2" s="3"/>
      <c r="B2" s="11" t="s">
        <v>6</v>
      </c>
      <c r="C2" s="11"/>
      <c r="D2" s="11"/>
      <c r="E2" s="11"/>
      <c r="F2" s="11" t="str">
        <f>'Training Plan-Template'!I6</f>
        <v>BA Professional Policing Practice</v>
      </c>
      <c r="G2" s="3"/>
      <c r="H2" s="3"/>
      <c r="I2" s="3"/>
      <c r="J2" s="3"/>
      <c r="K2" s="42"/>
      <c r="L2" s="43" t="str">
        <f>B8</f>
        <v>Campus tutorial / seminar (1 hour each)</v>
      </c>
      <c r="M2" s="43">
        <f>F8</f>
        <v>288</v>
      </c>
      <c r="N2" s="43"/>
      <c r="O2" s="43"/>
    </row>
    <row r="3" spans="1:15" ht="26.45" customHeight="1">
      <c r="A3" s="3"/>
      <c r="B3" s="3"/>
      <c r="C3" s="3"/>
      <c r="D3" s="3"/>
      <c r="E3" s="3"/>
      <c r="F3" s="3"/>
      <c r="G3" s="3"/>
      <c r="H3" s="3"/>
      <c r="I3" s="3"/>
      <c r="J3" s="3"/>
      <c r="K3" s="42"/>
      <c r="L3" s="43" t="str">
        <f>B9</f>
        <v>On-line taught session (1 hour delivery)</v>
      </c>
      <c r="M3" s="43">
        <f>F9</f>
        <v>360</v>
      </c>
      <c r="N3" s="43"/>
      <c r="O3" s="43"/>
    </row>
    <row r="4" spans="1:15" ht="15.6">
      <c r="A4" s="3"/>
      <c r="B4" s="113" t="s">
        <v>122</v>
      </c>
      <c r="C4" s="5"/>
      <c r="D4" s="5"/>
      <c r="E4" s="3"/>
      <c r="F4" s="114">
        <f>'Training Plan-Template'!I11</f>
        <v>1945.5111111111109</v>
      </c>
      <c r="G4" s="115"/>
      <c r="H4" s="115"/>
      <c r="I4" s="115"/>
      <c r="J4" s="3"/>
      <c r="K4" s="42"/>
      <c r="L4" s="43" t="str">
        <f>B10</f>
        <v xml:space="preserve">Timetabled student led working </v>
      </c>
      <c r="M4" s="43">
        <f>F10</f>
        <v>168</v>
      </c>
      <c r="N4" s="43"/>
      <c r="O4" s="43"/>
    </row>
    <row r="5" spans="1:15" ht="15.6">
      <c r="A5" s="3"/>
      <c r="B5" s="113" t="s">
        <v>123</v>
      </c>
      <c r="C5" s="5"/>
      <c r="D5" s="5"/>
      <c r="E5" s="3"/>
      <c r="F5" s="116">
        <f>'Training Plan-Template'!H37</f>
        <v>0</v>
      </c>
      <c r="G5" s="115"/>
      <c r="H5" s="115"/>
      <c r="I5" s="115"/>
      <c r="J5" s="3"/>
      <c r="K5" s="42"/>
      <c r="L5" s="43" t="str">
        <f t="shared" ref="L5:M7" si="0">H8</f>
        <v>Supervised Operational 1:1 Training in District Rotation for IPS</v>
      </c>
      <c r="M5" s="43">
        <f t="shared" si="0"/>
        <v>800</v>
      </c>
      <c r="N5" s="43"/>
      <c r="O5" s="43"/>
    </row>
    <row r="6" spans="1:15" ht="15.6">
      <c r="A6" s="3"/>
      <c r="B6" s="113" t="s">
        <v>124</v>
      </c>
      <c r="C6" s="5"/>
      <c r="D6" s="5"/>
      <c r="E6" s="3"/>
      <c r="F6" s="114">
        <f>F4-F5</f>
        <v>1945.5111111111109</v>
      </c>
      <c r="G6" s="115"/>
      <c r="H6" s="115"/>
      <c r="I6" s="115"/>
      <c r="J6" s="3"/>
      <c r="K6" s="42"/>
      <c r="L6" s="43" t="str">
        <f t="shared" si="0"/>
        <v>Time during working day to focus on assessment preparation</v>
      </c>
      <c r="M6" s="43">
        <f t="shared" si="0"/>
        <v>182.75555555555556</v>
      </c>
      <c r="N6" s="43"/>
      <c r="O6" s="43"/>
    </row>
    <row r="7" spans="1:15" ht="27.6" customHeight="1">
      <c r="A7" s="3"/>
      <c r="B7" s="3"/>
      <c r="C7" s="3"/>
      <c r="D7" s="3"/>
      <c r="E7" s="3"/>
      <c r="F7" s="115"/>
      <c r="G7" s="115"/>
      <c r="H7" s="115"/>
      <c r="I7" s="115"/>
      <c r="J7" s="3"/>
      <c r="K7" s="42"/>
      <c r="L7" s="43" t="str">
        <f t="shared" si="0"/>
        <v>Employer-led Training activities (including experiential and project based learning)</v>
      </c>
      <c r="M7" s="43">
        <f t="shared" si="0"/>
        <v>146.75555555555556</v>
      </c>
      <c r="N7" s="43"/>
      <c r="O7" s="43"/>
    </row>
    <row r="8" spans="1:15" ht="21" customHeight="1">
      <c r="A8" s="3"/>
      <c r="B8" s="145" t="s">
        <v>27</v>
      </c>
      <c r="C8" s="146"/>
      <c r="D8" s="146"/>
      <c r="E8" s="146"/>
      <c r="F8" s="117">
        <f>'Training Plan-Template'!K37</f>
        <v>288</v>
      </c>
      <c r="G8" s="118"/>
      <c r="H8" s="115" t="s">
        <v>125</v>
      </c>
      <c r="I8" s="117">
        <f>'Training Plan-Template'!P37</f>
        <v>800</v>
      </c>
      <c r="J8" s="3"/>
      <c r="K8" s="42"/>
      <c r="L8" s="43"/>
      <c r="M8" s="43"/>
      <c r="N8" s="43"/>
      <c r="O8" s="43"/>
    </row>
    <row r="9" spans="1:15" ht="21" customHeight="1">
      <c r="A9" s="3"/>
      <c r="B9" s="145" t="s">
        <v>29</v>
      </c>
      <c r="C9" s="146"/>
      <c r="D9" s="146"/>
      <c r="E9" s="146"/>
      <c r="F9" s="117">
        <f>'Training Plan-Template'!M37</f>
        <v>360</v>
      </c>
      <c r="G9" s="118"/>
      <c r="H9" s="119" t="s">
        <v>33</v>
      </c>
      <c r="I9" s="117">
        <f>'Training Plan-Template'!Q37</f>
        <v>182.75555555555556</v>
      </c>
      <c r="J9" s="3"/>
      <c r="K9" s="42"/>
      <c r="L9" s="43"/>
      <c r="M9" s="43"/>
      <c r="N9" s="43"/>
      <c r="O9" s="43"/>
    </row>
    <row r="10" spans="1:15" ht="28.5" customHeight="1">
      <c r="A10" s="3"/>
      <c r="B10" s="145" t="s">
        <v>30</v>
      </c>
      <c r="C10" s="146"/>
      <c r="D10" s="146"/>
      <c r="E10" s="146"/>
      <c r="F10" s="117">
        <f>'Training Plan-Template'!N37</f>
        <v>168</v>
      </c>
      <c r="G10" s="118"/>
      <c r="H10" s="119" t="s">
        <v>34</v>
      </c>
      <c r="I10" s="117">
        <f>'Training Plan-Template'!R37</f>
        <v>146.75555555555556</v>
      </c>
      <c r="J10" s="3"/>
      <c r="K10" s="42"/>
      <c r="L10" s="44"/>
      <c r="M10" s="43"/>
      <c r="N10" s="43"/>
      <c r="O10" s="43"/>
    </row>
    <row r="11" spans="1:15" ht="21" customHeight="1">
      <c r="A11" s="3"/>
      <c r="B11" s="145"/>
      <c r="C11" s="146"/>
      <c r="D11" s="146"/>
      <c r="E11" s="146"/>
      <c r="F11" s="117"/>
      <c r="G11" s="118"/>
      <c r="H11" s="3"/>
      <c r="I11" s="3"/>
      <c r="J11" s="3"/>
      <c r="K11" s="42"/>
      <c r="L11" s="43"/>
      <c r="M11" s="43"/>
      <c r="N11" s="43"/>
      <c r="O11" s="43"/>
    </row>
    <row r="12" spans="1:15" ht="21" customHeight="1">
      <c r="A12" s="3"/>
      <c r="B12" s="145"/>
      <c r="C12" s="146"/>
      <c r="D12" s="146"/>
      <c r="E12" s="146"/>
      <c r="F12" s="3"/>
      <c r="G12" s="118"/>
      <c r="H12" s="3"/>
      <c r="I12" s="3"/>
      <c r="J12" s="3"/>
      <c r="K12" s="42"/>
      <c r="L12" s="43"/>
      <c r="M12" s="43"/>
      <c r="N12" s="43"/>
      <c r="O12" s="43"/>
    </row>
    <row r="13" spans="1:15" ht="21" customHeight="1">
      <c r="A13" s="3"/>
      <c r="B13" s="145"/>
      <c r="C13" s="146"/>
      <c r="D13" s="146"/>
      <c r="E13" s="146"/>
      <c r="F13" s="3"/>
      <c r="G13" s="118"/>
      <c r="H13" s="3"/>
      <c r="I13" s="3"/>
      <c r="J13" s="3"/>
      <c r="K13" s="42"/>
      <c r="L13" s="44"/>
      <c r="M13" s="43"/>
      <c r="N13" s="43"/>
      <c r="O13" s="43"/>
    </row>
    <row r="14" spans="1:15" ht="21" customHeight="1">
      <c r="A14" s="3"/>
      <c r="B14" s="3"/>
      <c r="C14" s="3"/>
      <c r="D14" s="3"/>
      <c r="E14" s="3"/>
      <c r="F14" s="3"/>
      <c r="G14" s="41"/>
      <c r="H14" s="3"/>
      <c r="I14" s="3"/>
      <c r="J14" s="3"/>
      <c r="K14" s="42"/>
      <c r="L14" s="44"/>
      <c r="M14" s="43"/>
      <c r="N14" s="43"/>
      <c r="O14" s="43"/>
    </row>
    <row r="15" spans="1:15" ht="305.45" customHeight="1">
      <c r="A15" s="3"/>
      <c r="B15" s="3"/>
      <c r="C15" s="3"/>
      <c r="D15" s="3"/>
      <c r="E15" s="3"/>
      <c r="F15" s="3"/>
      <c r="G15" s="41"/>
      <c r="H15" s="3"/>
      <c r="I15" s="3"/>
      <c r="J15" s="3"/>
      <c r="K15" s="42"/>
      <c r="L15" s="44" t="s">
        <v>126</v>
      </c>
      <c r="M15" s="43"/>
      <c r="N15" s="43"/>
      <c r="O15" s="43"/>
    </row>
    <row r="16" spans="1:15">
      <c r="A16" s="3"/>
      <c r="B16" s="3"/>
      <c r="C16" s="3"/>
      <c r="D16" s="3"/>
      <c r="E16" s="3"/>
      <c r="F16" s="3"/>
      <c r="G16" s="3"/>
      <c r="H16" s="3"/>
      <c r="I16" s="3"/>
      <c r="J16" s="3"/>
      <c r="K16" s="42"/>
      <c r="L16" s="43"/>
      <c r="M16" s="43"/>
      <c r="N16" s="43"/>
      <c r="O16" s="43"/>
    </row>
    <row r="17" spans="1:15">
      <c r="A17" s="3"/>
      <c r="B17" s="3"/>
      <c r="C17" s="3"/>
      <c r="D17" s="3"/>
      <c r="E17" s="3"/>
      <c r="F17" s="3"/>
      <c r="G17" s="3"/>
      <c r="H17" s="3"/>
      <c r="I17" s="3"/>
      <c r="J17" s="3"/>
      <c r="K17" s="42"/>
      <c r="L17" s="43"/>
      <c r="M17" s="43"/>
      <c r="N17" s="43"/>
      <c r="O17" s="43"/>
    </row>
    <row r="18" spans="1:15">
      <c r="A18" s="3"/>
      <c r="B18" s="3"/>
      <c r="C18" s="3"/>
      <c r="D18" s="3"/>
      <c r="E18" s="3"/>
      <c r="F18" s="3"/>
      <c r="G18" s="3"/>
      <c r="H18" s="3"/>
      <c r="I18" s="3"/>
      <c r="J18" s="3"/>
      <c r="K18" s="42"/>
      <c r="L18" s="43"/>
      <c r="M18" s="43"/>
      <c r="N18" s="43"/>
      <c r="O18" s="43"/>
    </row>
    <row r="19" spans="1:15">
      <c r="A19" s="3"/>
      <c r="B19" s="3"/>
      <c r="C19" s="3"/>
      <c r="D19" s="3"/>
      <c r="E19" s="3"/>
      <c r="F19" s="3"/>
      <c r="G19" s="3"/>
      <c r="H19" s="3"/>
      <c r="I19" s="3"/>
      <c r="J19" s="3"/>
      <c r="K19" s="42"/>
      <c r="L19" s="43"/>
      <c r="M19" s="43"/>
      <c r="N19" s="43"/>
      <c r="O19" s="43"/>
    </row>
    <row r="20" spans="1:15">
      <c r="A20" s="3"/>
      <c r="B20" s="3"/>
      <c r="C20" s="3"/>
      <c r="D20" s="3"/>
      <c r="E20" s="3"/>
      <c r="F20" s="3"/>
      <c r="G20" s="3"/>
      <c r="H20" s="3"/>
      <c r="I20" s="3"/>
      <c r="J20" s="3"/>
      <c r="K20" s="42"/>
      <c r="L20" s="43"/>
      <c r="M20" s="43"/>
      <c r="N20" s="43"/>
      <c r="O20" s="43"/>
    </row>
    <row r="21" spans="1:15">
      <c r="A21" s="3"/>
      <c r="B21" s="3"/>
      <c r="C21" s="3"/>
      <c r="D21" s="3"/>
      <c r="E21" s="3"/>
      <c r="F21" s="3"/>
      <c r="G21" s="3"/>
      <c r="H21" s="3"/>
      <c r="I21" s="3"/>
      <c r="J21" s="3"/>
      <c r="K21" s="42"/>
      <c r="L21" s="43"/>
      <c r="M21" s="43"/>
      <c r="N21" s="43"/>
      <c r="O21" s="43"/>
    </row>
    <row r="22" spans="1:15">
      <c r="A22" s="3"/>
      <c r="B22" s="3"/>
      <c r="C22" s="3"/>
      <c r="D22" s="3"/>
      <c r="E22" s="3"/>
      <c r="F22" s="3"/>
      <c r="G22" s="3"/>
      <c r="H22" s="3"/>
      <c r="I22" s="3"/>
      <c r="J22" s="3"/>
      <c r="K22" s="42"/>
      <c r="L22" s="43"/>
      <c r="M22" s="43"/>
      <c r="N22" s="43"/>
      <c r="O22" s="43"/>
    </row>
    <row r="23" spans="1:15">
      <c r="A23" s="3"/>
      <c r="B23" s="3"/>
      <c r="C23" s="3"/>
      <c r="D23" s="3"/>
      <c r="E23" s="3"/>
      <c r="F23" s="3"/>
      <c r="G23" s="3"/>
      <c r="H23" s="3"/>
      <c r="I23" s="3"/>
      <c r="J23" s="3"/>
      <c r="K23" s="42"/>
      <c r="L23" s="43"/>
      <c r="M23" s="43"/>
      <c r="N23" s="43"/>
      <c r="O23" s="43"/>
    </row>
    <row r="24" spans="1:15">
      <c r="A24" s="3"/>
      <c r="B24" s="3"/>
      <c r="C24" s="3"/>
      <c r="D24" s="3"/>
      <c r="E24" s="3"/>
      <c r="F24" s="3"/>
      <c r="G24" s="3"/>
      <c r="H24" s="3"/>
      <c r="I24" s="3"/>
      <c r="J24" s="3"/>
      <c r="K24" s="42"/>
      <c r="L24" s="43"/>
      <c r="M24" s="43"/>
      <c r="N24" s="43"/>
      <c r="O24" s="43"/>
    </row>
    <row r="25" spans="1:15">
      <c r="A25" s="3"/>
      <c r="B25" s="3"/>
      <c r="C25" s="3"/>
      <c r="D25" s="3"/>
      <c r="E25" s="3"/>
      <c r="F25" s="3"/>
      <c r="G25" s="3"/>
      <c r="H25" s="3"/>
      <c r="I25" s="3"/>
      <c r="J25" s="3"/>
      <c r="K25" s="42"/>
      <c r="L25" s="43"/>
      <c r="M25" s="43"/>
      <c r="N25" s="43"/>
      <c r="O25" s="43"/>
    </row>
    <row r="26" spans="1:15">
      <c r="A26" s="3"/>
      <c r="B26" s="3"/>
      <c r="C26" s="3"/>
      <c r="D26" s="3"/>
      <c r="E26" s="3"/>
      <c r="F26" s="3"/>
      <c r="G26" s="3"/>
      <c r="H26" s="3"/>
      <c r="I26" s="3"/>
      <c r="J26" s="3"/>
      <c r="K26" s="42"/>
      <c r="L26" s="43"/>
      <c r="M26" s="43"/>
      <c r="N26" s="43"/>
      <c r="O26" s="43"/>
    </row>
    <row r="27" spans="1:15">
      <c r="A27" s="3"/>
      <c r="B27" s="3"/>
      <c r="C27" s="3"/>
      <c r="D27" s="3"/>
      <c r="E27" s="3"/>
      <c r="F27" s="3"/>
      <c r="G27" s="3"/>
      <c r="H27" s="3"/>
      <c r="I27" s="3"/>
      <c r="J27" s="3"/>
      <c r="K27" s="42"/>
      <c r="L27" s="43"/>
      <c r="M27" s="43"/>
      <c r="N27" s="43"/>
      <c r="O27" s="43"/>
    </row>
    <row r="28" spans="1:15">
      <c r="A28" s="3"/>
      <c r="B28" s="3"/>
      <c r="C28" s="3"/>
      <c r="D28" s="3"/>
      <c r="E28" s="3"/>
      <c r="F28" s="3"/>
      <c r="G28" s="3"/>
      <c r="H28" s="3"/>
      <c r="I28" s="3"/>
      <c r="J28" s="3"/>
      <c r="K28" s="42"/>
      <c r="L28" s="43"/>
      <c r="M28" s="43"/>
      <c r="N28" s="43"/>
      <c r="O28" s="43"/>
    </row>
    <row r="29" spans="1:15">
      <c r="A29" s="3"/>
      <c r="B29" s="3"/>
      <c r="C29" s="3"/>
      <c r="D29" s="3"/>
      <c r="E29" s="3"/>
      <c r="F29" s="3"/>
      <c r="G29" s="3"/>
      <c r="H29" s="3"/>
      <c r="I29" s="3"/>
      <c r="J29" s="3"/>
      <c r="K29" s="42"/>
      <c r="L29" s="43"/>
      <c r="M29" s="43"/>
      <c r="N29" s="43"/>
      <c r="O29" s="43"/>
    </row>
    <row r="30" spans="1:15">
      <c r="A30" s="3"/>
      <c r="B30" s="3"/>
      <c r="C30" s="3"/>
      <c r="D30" s="3"/>
      <c r="E30" s="3"/>
      <c r="F30" s="3"/>
      <c r="G30" s="3"/>
      <c r="H30" s="3"/>
      <c r="I30" s="3"/>
      <c r="J30" s="3"/>
      <c r="K30" s="42"/>
      <c r="L30" s="43"/>
      <c r="M30" s="43"/>
      <c r="N30" s="43"/>
      <c r="O30" s="43"/>
    </row>
    <row r="31" spans="1:15">
      <c r="A31" s="3"/>
      <c r="B31" s="3"/>
      <c r="C31" s="3"/>
      <c r="D31" s="3"/>
      <c r="E31" s="3"/>
      <c r="F31" s="3"/>
      <c r="G31" s="3"/>
      <c r="H31" s="3"/>
      <c r="I31" s="3"/>
      <c r="J31" s="3"/>
      <c r="K31" s="42"/>
      <c r="L31" s="43"/>
      <c r="M31" s="43"/>
      <c r="N31" s="43"/>
      <c r="O31" s="43"/>
    </row>
    <row r="32" spans="1:15">
      <c r="A32" s="3"/>
      <c r="B32" s="3"/>
      <c r="C32" s="3"/>
      <c r="D32" s="3"/>
      <c r="E32" s="3"/>
      <c r="F32" s="3"/>
      <c r="G32" s="3"/>
      <c r="H32" s="3"/>
      <c r="I32" s="3"/>
      <c r="J32" s="3"/>
      <c r="K32" s="42"/>
      <c r="L32" s="43"/>
      <c r="M32" s="43"/>
      <c r="N32" s="43"/>
      <c r="O32" s="43"/>
    </row>
    <row r="33" spans="1:15">
      <c r="A33" s="3"/>
      <c r="B33" s="3"/>
      <c r="C33" s="3"/>
      <c r="D33" s="3"/>
      <c r="E33" s="3"/>
      <c r="F33" s="3"/>
      <c r="G33" s="3"/>
      <c r="H33" s="3"/>
      <c r="I33" s="3"/>
      <c r="J33" s="3"/>
      <c r="K33" s="42"/>
      <c r="L33" s="43"/>
      <c r="M33" s="43"/>
      <c r="N33" s="43"/>
      <c r="O33" s="43"/>
    </row>
    <row r="34" spans="1:15">
      <c r="A34" s="3"/>
      <c r="B34" s="3"/>
      <c r="C34" s="3"/>
      <c r="D34" s="3"/>
      <c r="E34" s="3"/>
      <c r="F34" s="3"/>
      <c r="G34" s="3"/>
      <c r="H34" s="3"/>
      <c r="I34" s="3"/>
      <c r="J34" s="3"/>
      <c r="K34" s="42"/>
      <c r="L34" s="43"/>
      <c r="M34" s="43"/>
      <c r="N34" s="43"/>
      <c r="O34" s="43"/>
    </row>
    <row r="35" spans="1:15">
      <c r="A35" s="3"/>
      <c r="B35" s="3"/>
      <c r="C35" s="3"/>
      <c r="D35" s="3"/>
      <c r="E35" s="3"/>
      <c r="F35" s="3"/>
      <c r="G35" s="3"/>
      <c r="H35" s="3"/>
      <c r="I35" s="3"/>
      <c r="J35" s="3"/>
      <c r="K35" s="42"/>
      <c r="L35" s="43"/>
      <c r="M35" s="43"/>
      <c r="N35" s="43"/>
      <c r="O35" s="43"/>
    </row>
    <row r="36" spans="1:15">
      <c r="A36" s="3"/>
      <c r="B36" s="3"/>
      <c r="C36" s="3"/>
      <c r="D36" s="3"/>
      <c r="E36" s="3"/>
      <c r="F36" s="3"/>
      <c r="G36" s="3"/>
      <c r="H36" s="3"/>
      <c r="I36" s="3"/>
      <c r="J36" s="3"/>
      <c r="K36" s="42"/>
      <c r="L36" s="43"/>
      <c r="M36" s="43"/>
      <c r="N36" s="43"/>
      <c r="O36" s="43"/>
    </row>
    <row r="37" spans="1:15">
      <c r="A37" s="3"/>
      <c r="B37" s="3"/>
      <c r="C37" s="3"/>
      <c r="D37" s="3"/>
      <c r="E37" s="3"/>
      <c r="F37" s="3"/>
      <c r="G37" s="3"/>
      <c r="H37" s="3"/>
      <c r="I37" s="3"/>
      <c r="J37" s="3"/>
      <c r="K37" s="42"/>
      <c r="N37" s="43"/>
      <c r="O37" s="43"/>
    </row>
    <row r="38" spans="1:15">
      <c r="A38" s="3"/>
      <c r="B38" s="3"/>
      <c r="C38" s="3"/>
      <c r="D38" s="3"/>
      <c r="E38" s="3"/>
      <c r="F38" s="3"/>
      <c r="G38" s="3"/>
      <c r="H38" s="3"/>
      <c r="I38" s="3"/>
      <c r="J38" s="3"/>
      <c r="K38" s="42"/>
      <c r="N38" s="43"/>
      <c r="O38" s="43"/>
    </row>
    <row r="39" spans="1:15">
      <c r="A39" s="3"/>
      <c r="B39" s="3"/>
      <c r="C39" s="3"/>
      <c r="D39" s="3"/>
      <c r="E39" s="3"/>
      <c r="F39" s="3"/>
      <c r="G39" s="3"/>
      <c r="H39" s="3"/>
      <c r="I39" s="3"/>
      <c r="J39" s="3"/>
      <c r="K39" s="42"/>
      <c r="N39" s="43"/>
      <c r="O39" s="43"/>
    </row>
    <row r="40" spans="1:15">
      <c r="A40" s="3"/>
      <c r="B40" s="3"/>
      <c r="C40" s="3"/>
      <c r="D40" s="3"/>
      <c r="E40" s="3"/>
      <c r="F40" s="3"/>
      <c r="G40" s="3"/>
      <c r="H40" s="3"/>
      <c r="I40" s="3"/>
      <c r="J40" s="3"/>
      <c r="K40" s="42"/>
      <c r="N40" s="43"/>
      <c r="O40" s="43"/>
    </row>
    <row r="41" spans="1:15">
      <c r="A41" s="3"/>
      <c r="B41" s="3"/>
      <c r="C41" s="3"/>
      <c r="D41" s="3"/>
      <c r="E41" s="3"/>
      <c r="F41" s="3"/>
      <c r="G41" s="3"/>
      <c r="H41" s="3"/>
      <c r="I41" s="3"/>
      <c r="J41" s="3"/>
      <c r="K41" s="42"/>
      <c r="N41" s="43"/>
      <c r="O41" s="43"/>
    </row>
    <row r="42" spans="1:15">
      <c r="A42" s="3"/>
      <c r="B42" s="3"/>
      <c r="C42" s="3"/>
      <c r="D42" s="3"/>
      <c r="E42" s="3"/>
      <c r="F42" s="3"/>
      <c r="G42" s="3"/>
      <c r="H42" s="3"/>
      <c r="I42" s="3"/>
      <c r="J42" s="3"/>
    </row>
    <row r="43" spans="1:15">
      <c r="A43" s="3"/>
      <c r="B43" s="3"/>
      <c r="C43" s="3"/>
      <c r="D43" s="3"/>
      <c r="E43" s="3"/>
      <c r="F43" s="3"/>
      <c r="G43" s="3"/>
      <c r="J43" s="3"/>
    </row>
    <row r="44" spans="1:15">
      <c r="A44" s="3"/>
      <c r="G44" s="3"/>
      <c r="J44" s="3"/>
    </row>
    <row r="45" spans="1:15">
      <c r="A45" s="3"/>
      <c r="G45" s="3"/>
      <c r="J45" s="3"/>
    </row>
    <row r="46" spans="1:15">
      <c r="A46" s="3"/>
      <c r="J46" s="3"/>
    </row>
    <row r="47" spans="1:15">
      <c r="A47" s="3"/>
      <c r="J47" s="3"/>
    </row>
    <row r="48" spans="1:15">
      <c r="A48" s="3"/>
      <c r="J48" s="3"/>
    </row>
    <row r="49" spans="1:10">
      <c r="A49" s="3"/>
      <c r="J49" s="3"/>
    </row>
    <row r="50" spans="1:10">
      <c r="A50" s="3"/>
      <c r="J50" s="3"/>
    </row>
    <row r="51" spans="1:10">
      <c r="A51" s="3"/>
      <c r="J51" s="3"/>
    </row>
    <row r="52" spans="1:10">
      <c r="A52" s="3"/>
      <c r="J52" s="3"/>
    </row>
    <row r="53" spans="1:10">
      <c r="A53" s="3"/>
      <c r="J53" s="3"/>
    </row>
    <row r="54" spans="1:10">
      <c r="J54" s="3"/>
    </row>
  </sheetData>
  <mergeCells count="6">
    <mergeCell ref="B10:E10"/>
    <mergeCell ref="B11:E11"/>
    <mergeCell ref="B12:E12"/>
    <mergeCell ref="B13:E13"/>
    <mergeCell ref="B8:E8"/>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I35"/>
  <sheetViews>
    <sheetView tabSelected="1" zoomScaleNormal="100" workbookViewId="0">
      <selection activeCell="B4" sqref="B4:G4"/>
    </sheetView>
  </sheetViews>
  <sheetFormatPr defaultRowHeight="14.45"/>
  <cols>
    <col min="1" max="1" width="3.85546875" customWidth="1"/>
    <col min="2" max="2" width="43.42578125" customWidth="1"/>
    <col min="3" max="3" width="15.42578125" customWidth="1"/>
    <col min="4" max="4" width="14.5703125" customWidth="1"/>
    <col min="5" max="7" width="44.42578125" customWidth="1"/>
  </cols>
  <sheetData>
    <row r="1" spans="1:9" ht="21">
      <c r="A1" s="98"/>
      <c r="B1" s="149" t="str">
        <f>'Training Plan-Template'!D2</f>
        <v>Police Constable Degree Apprenticeship</v>
      </c>
      <c r="C1" s="149"/>
      <c r="D1" s="149"/>
      <c r="E1" s="149"/>
      <c r="F1" s="149"/>
      <c r="G1" s="149"/>
    </row>
    <row r="2" spans="1:9" ht="21">
      <c r="A2" s="98"/>
      <c r="B2" s="149" t="str">
        <f>'Training Plan-Template'!I6</f>
        <v>BA Professional Policing Practice</v>
      </c>
      <c r="C2" s="149"/>
      <c r="D2" s="149"/>
      <c r="E2" s="149"/>
      <c r="F2" s="149"/>
      <c r="G2" s="149"/>
    </row>
    <row r="3" spans="1:9" ht="132" customHeight="1">
      <c r="A3" s="98"/>
      <c r="B3" s="148">
        <v>4</v>
      </c>
      <c r="C3" s="148"/>
      <c r="D3" s="148"/>
      <c r="E3" s="148"/>
      <c r="F3" s="148"/>
      <c r="G3" s="148"/>
    </row>
    <row r="4" spans="1:9" s="46" customFormat="1" ht="75.75" customHeight="1">
      <c r="A4" s="45"/>
      <c r="B4" s="147" t="s">
        <v>127</v>
      </c>
      <c r="C4" s="147"/>
      <c r="D4" s="147"/>
      <c r="E4" s="147"/>
      <c r="F4" s="147"/>
      <c r="G4" s="147"/>
      <c r="H4" s="45"/>
      <c r="I4" s="45"/>
    </row>
    <row r="5" spans="1:9" ht="106.5" customHeight="1">
      <c r="A5" s="3"/>
      <c r="B5" s="3"/>
      <c r="C5" s="61" t="s">
        <v>128</v>
      </c>
      <c r="D5" s="62" t="s">
        <v>129</v>
      </c>
      <c r="E5" s="62" t="s">
        <v>130</v>
      </c>
      <c r="F5" s="62" t="s">
        <v>131</v>
      </c>
      <c r="G5" s="63" t="s">
        <v>132</v>
      </c>
      <c r="H5" s="3"/>
      <c r="I5" s="3"/>
    </row>
    <row r="6" spans="1:9" ht="130.5" customHeight="1">
      <c r="A6" s="3"/>
      <c r="B6" s="57" t="str">
        <f>'Training Plan-Template'!C17</f>
        <v>Academic and Professional Skills</v>
      </c>
      <c r="C6" s="47">
        <f>'Training Plan-Template'!E17</f>
        <v>1</v>
      </c>
      <c r="D6" s="47">
        <f>'Training Plan-Template'!F17</f>
        <v>10</v>
      </c>
      <c r="E6" s="50" t="str">
        <f>'Training Plan-Template'!S17</f>
        <v>Review your Apprentice's Skill Scan to check its accuracy and begin to plan ahead, ensuring the "Starting Point" exercise is completed by your apprentice for the induction period. Make your own notes on strengths, areas for development and areas to clarify.  Check the Apprentice is keeping their OTJT log up to date and address any barriers to this.</v>
      </c>
      <c r="F6" s="50" t="str">
        <f>'Training Plan-Template'!T17</f>
        <v>Continue to align the Apprentice Progress Review with your internal performance processes and agree additional detailed actions and targets during Apprenticeship Progress Reviews.
Ensure you are developing your confidence to use MAYTAS hub - check in with your WBL Coach.</v>
      </c>
      <c r="G6" s="51" t="str">
        <f>'Training Plan-Template'!U17</f>
        <v>Continue to monitor progress of all knowledge skills and behaviours and engage in the next Skill Scan Review to help your apprentice track progress (this will be released through MAYTAS Hub).</v>
      </c>
      <c r="H6" s="3"/>
      <c r="I6" s="3"/>
    </row>
    <row r="7" spans="1:9" ht="99" customHeight="1">
      <c r="A7" s="3"/>
      <c r="B7" s="58" t="str">
        <f>'Training Plan-Template'!C18</f>
        <v>Introduction to Core Policing Practice</v>
      </c>
      <c r="C7" s="48">
        <f>'Training Plan-Template'!E18</f>
        <v>1</v>
      </c>
      <c r="D7" s="48">
        <f>'Training Plan-Template'!F18</f>
        <v>4</v>
      </c>
      <c r="E7" s="52" t="str">
        <f>'Training Plan-Template'!S18</f>
        <v>Support you apprentice to access and review the policies in place for your organisation relating to policing
and check their understanding using a progress review and/or PDR to discuss their experience of this in practice</v>
      </c>
      <c r="F7" s="52" t="str">
        <f>'Training Plan-Template'!T18</f>
        <v>Arrange for shadowing to take place allowing time for the apprentice to review those activities and consider theoretically informed review of what happened and feed back to you</v>
      </c>
      <c r="G7" s="53" t="str">
        <f>'Training Plan-Template'!U18</f>
        <v xml:space="preserve">Review the outcomes from this module with your apprentice and use APRs to set targets for later modules and rotations. Ensure you plan for further experience-led development at that time. </v>
      </c>
      <c r="H7" s="3"/>
      <c r="I7" s="3"/>
    </row>
    <row r="8" spans="1:9" ht="110.25" customHeight="1">
      <c r="A8" s="3"/>
      <c r="B8" s="58" t="str">
        <f>'Training Plan-Template'!C19</f>
        <v>Evidence Based Policing</v>
      </c>
      <c r="C8" s="48">
        <f>'Training Plan-Template'!E19</f>
        <v>5</v>
      </c>
      <c r="D8" s="48">
        <f>'Training Plan-Template'!F19</f>
        <v>8</v>
      </c>
      <c r="E8" s="52" t="str">
        <f>'Training Plan-Template'!S19</f>
        <v>Enable research into the organisation and national ways of working to support understanding around the use of evidenced approaches to policing.</v>
      </c>
      <c r="F8" s="52" t="str">
        <f>'Training Plan-Template'!T19</f>
        <v>Provide space and support for your apprentice to develop insights into evidence based approaches to policing, and their use in operational settings, so they can focus on contextualising their learning and critical analysis. This will support preparation for application of an evidence based policing approach.</v>
      </c>
      <c r="G8" s="53" t="str">
        <f>'Training Plan-Template'!U19</f>
        <v>Help the Apprentice to reflect on their capability to articulate their learning and their ability to deploy the methods and techniques developed during this module, in an operational context.</v>
      </c>
      <c r="H8" s="3"/>
      <c r="I8" s="3"/>
    </row>
    <row r="9" spans="1:9" ht="100.5" customHeight="1">
      <c r="A9" s="3"/>
      <c r="B9" s="58" t="str">
        <f>'Training Plan-Template'!C20</f>
        <v>Intro to Criminology and Criminal Justice</v>
      </c>
      <c r="C9" s="48">
        <f>'Training Plan-Template'!E20</f>
        <v>2</v>
      </c>
      <c r="D9" s="48">
        <f>'Training Plan-Template'!F20</f>
        <v>4</v>
      </c>
      <c r="E9" s="52" t="str">
        <f>'Training Plan-Template'!S20</f>
        <v>Support you apprentice to access and review the policies in place for your organisation relating to policing
and check their understanding using a progress review and/or PDR to discuss their experience of this in practice</v>
      </c>
      <c r="F9" s="52" t="str">
        <f>'Training Plan-Template'!T20</f>
        <v>Arrange for shadowing to take place allowing time for the apprentice to review those activities and consider theoretically informed review of what happened and feed back to you</v>
      </c>
      <c r="G9" s="53" t="str">
        <f>'Training Plan-Template'!U20</f>
        <v xml:space="preserve">Review the outcomes from this module with your apprentice and use APRs to set targets for later modules and rotations. Ensure you plan for further experience-led development at that time. </v>
      </c>
      <c r="H9" s="3"/>
      <c r="I9" s="3"/>
    </row>
    <row r="10" spans="1:9" ht="96" customHeight="1">
      <c r="A10" s="3"/>
      <c r="B10" s="58" t="str">
        <f>'Training Plan-Template'!C21</f>
        <v>Managing Risk</v>
      </c>
      <c r="C10" s="48">
        <f>'Training Plan-Template'!E21</f>
        <v>2</v>
      </c>
      <c r="D10" s="48">
        <f>'Training Plan-Template'!F21</f>
        <v>7</v>
      </c>
      <c r="E10" s="52" t="str">
        <f>'Training Plan-Template'!S21</f>
        <v>Support you apprentice to access and review the policies in place for your organisation relating to policing
and check their understanding using a progress review and/or PDR to discuss their experience of this in practice</v>
      </c>
      <c r="F10" s="52" t="str">
        <f>'Training Plan-Template'!T21</f>
        <v>Arrange for shadowing to take place allowing time for the apprentice to review those activities and consider theoretically informed review of what happened and feed back to you</v>
      </c>
      <c r="G10" s="53" t="str">
        <f>'Training Plan-Template'!U21</f>
        <v xml:space="preserve">Review the outcomes from this module with your apprentice and use APRs to set targets for later modules and rotations. Ensure you plan for further experience-led development at that time. </v>
      </c>
      <c r="H10" s="3"/>
      <c r="I10" s="3"/>
    </row>
    <row r="11" spans="1:9" ht="53.45" customHeight="1">
      <c r="A11" s="3"/>
      <c r="B11" s="58" t="str">
        <f>'Training Plan-Template'!C23</f>
        <v>Supervised Operational 1:1 Training in District Rotation to gain Independent Patrol Status</v>
      </c>
      <c r="C11" s="48"/>
      <c r="D11" s="48"/>
      <c r="E11" s="52"/>
      <c r="F11" s="52"/>
      <c r="G11" s="53"/>
      <c r="H11" s="3"/>
      <c r="I11" s="3"/>
    </row>
    <row r="12" spans="1:9">
      <c r="A12" s="3"/>
      <c r="B12" s="54"/>
      <c r="C12" s="49"/>
      <c r="D12" s="49"/>
      <c r="E12" s="55"/>
      <c r="F12" s="55"/>
      <c r="G12" s="56"/>
      <c r="H12" s="3"/>
      <c r="I12" s="3"/>
    </row>
    <row r="13" spans="1:9" ht="141" customHeight="1">
      <c r="A13" s="3"/>
      <c r="B13" s="58" t="str">
        <f>'Training Plan-Template'!C25</f>
        <v>Enhancing Academic and Professional Standards</v>
      </c>
      <c r="C13" s="48">
        <f>'Training Plan-Template'!E25</f>
        <v>13</v>
      </c>
      <c r="D13" s="48">
        <f>'Training Plan-Template'!F25</f>
        <v>15</v>
      </c>
      <c r="E13" s="52" t="str">
        <f>'Training Plan-Template'!S25</f>
        <v>Review your Apprentice's Skill Scan to check its accuracy and begin to plan ahead, ensuring the "Starting Point" exercise is completed by your apprentice for the induction period. Make your own notes on strengths, areas for development and areas to clarify.  Check the Apprentice is keeping their OTJT log up to date and address any barriers to this.</v>
      </c>
      <c r="F13" s="52" t="str">
        <f>'Training Plan-Template'!T25</f>
        <v>Continue to align the Apprentice Progress Review with your internal performance processes and agree additional detailed actions and targets during Apprenticeship Progress Reviews as learner progresses onto a deeper understanding of critical thinking and analysis.
Ensure you are developing your confidence to use MAYTAS hub - check in with your WBL Coach.</v>
      </c>
      <c r="G13" s="53" t="str">
        <f>'Training Plan-Template'!U25</f>
        <v>Continue to monitor progress of all knowledge skills and behaviours and engage in the next Skill Scan Review to help your apprentice track progress. Supporting the apprentice to take on independent activities whilst reflecting on their performance (this will be released through MAYTAS Hub).</v>
      </c>
      <c r="H13" s="3"/>
      <c r="I13" s="3"/>
    </row>
    <row r="14" spans="1:9" ht="100.5" customHeight="1">
      <c r="A14" s="3"/>
      <c r="B14" s="58" t="str">
        <f>'Training Plan-Template'!C26</f>
        <v>Developing Core Policing Practice</v>
      </c>
      <c r="C14" s="48">
        <f>'Training Plan-Template'!E26</f>
        <v>15</v>
      </c>
      <c r="D14" s="48">
        <f>'Training Plan-Template'!F26</f>
        <v>17</v>
      </c>
      <c r="E14" s="52" t="str">
        <f>'Training Plan-Template'!S26</f>
        <v>Support you apprentice to access and review the policies in place for your organisation relating to specialised areas of policing
and check their understanding using a progress review and/or PDR to discuss their experience of this in practice</v>
      </c>
      <c r="F14" s="52" t="str">
        <f>'Training Plan-Template'!T26</f>
        <v>Arrange for support to take place allowing time for the apprentice to implement and review those activities and consider theoretically informed review of what happened and feed back to you</v>
      </c>
      <c r="G14" s="53" t="str">
        <f>'Training Plan-Template'!U26</f>
        <v xml:space="preserve">Review the outcomes from this module with your apprentice and use APRs to set targets for later modules and rotations. Ensure you plan for further experience-led development at that time. </v>
      </c>
      <c r="H14" s="3"/>
      <c r="I14" s="3"/>
    </row>
    <row r="15" spans="1:9" ht="120" customHeight="1">
      <c r="A15" s="3"/>
      <c r="B15" s="58" t="str">
        <f>'Training Plan-Template'!C27</f>
        <v>Applying Evidence Based Policing</v>
      </c>
      <c r="C15" s="48">
        <f>'Training Plan-Template'!E27</f>
        <v>33</v>
      </c>
      <c r="D15" s="48">
        <f>'Training Plan-Template'!F27</f>
        <v>35</v>
      </c>
      <c r="E15" s="52" t="str">
        <f>'Training Plan-Template'!S27</f>
        <v>Enable research into the organisation and national ways of working to support understanding around the use of evidenced approaches to policing, whilst giving consideration to Approved Policing Practice.</v>
      </c>
      <c r="F15" s="52" t="str">
        <f>'Training Plan-Template'!T27</f>
        <v>Provide space and support for your apprentice to develop insights into evidence based approaches to policing, and their use in operational settings, so they can focus on contextualising their learning and critical analysis. This will support enhanced development of applications of an evidence based policing approaches.</v>
      </c>
      <c r="G15" s="53" t="str">
        <f>'Training Plan-Template'!U27</f>
        <v>Help the Apprentice to reflect on their capability to articulate their learning and their ability to deploy the methods and techniques developed during this module, in an operational context.</v>
      </c>
      <c r="H15" s="3"/>
      <c r="I15" s="3"/>
    </row>
    <row r="16" spans="1:9" ht="104.25" customHeight="1">
      <c r="A16" s="3"/>
      <c r="B16" s="58" t="str">
        <f>'Training Plan-Template'!C28</f>
        <v>Experiencing Criminology and Criminal Justice</v>
      </c>
      <c r="C16" s="48">
        <f>'Training Plan-Template'!E28</f>
        <v>29</v>
      </c>
      <c r="D16" s="48">
        <f>'Training Plan-Template'!F28</f>
        <v>30</v>
      </c>
      <c r="E16" s="52" t="str">
        <f>'Training Plan-Template'!S28</f>
        <v>Support you apprentice to access and review policies and practices currently in place for your organisation relating to crime prevention
and check their understanding using a progress review and/or PDR to discuss their experience of this in practice</v>
      </c>
      <c r="F16" s="52" t="str">
        <f>'Training Plan-Template'!T28</f>
        <v>Arrange for support to take place allowing time for the apprentice to review those activities and consider the theoretically application of their learning in an informed review of what happened.</v>
      </c>
      <c r="G16" s="53" t="str">
        <f>'Training Plan-Template'!U28</f>
        <v xml:space="preserve">Review the outcomes from this module with your apprentice and use APRs to set targets for later modules and rotations. Ensure you plan to support further experience-led development at this time. </v>
      </c>
      <c r="H16" s="3"/>
      <c r="I16" s="3"/>
    </row>
    <row r="17" spans="1:9" ht="98.25" customHeight="1">
      <c r="A17" s="3"/>
      <c r="B17" s="58" t="str">
        <f>'Training Plan-Template'!C29</f>
        <v>Risk and Society</v>
      </c>
      <c r="C17" s="48">
        <f>'Training Plan-Template'!E29</f>
        <v>31</v>
      </c>
      <c r="D17" s="48">
        <f>'Training Plan-Template'!F29</f>
        <v>32</v>
      </c>
      <c r="E17" s="52" t="str">
        <f>'Training Plan-Template'!S29</f>
        <v>Support you apprentice to access and review the policies in place for your organisation relating to vulnerability
and check their understanding using a progress review and/or PDR to discuss their experience of this in practice</v>
      </c>
      <c r="F17" s="52" t="str">
        <f>'Training Plan-Template'!T29</f>
        <v>Arrange for support to take place allowing time for the apprentice to implement those activities identified and  to utilise learning in an operational setting.</v>
      </c>
      <c r="G17" s="53" t="str">
        <f>'Training Plan-Template'!U29</f>
        <v xml:space="preserve">Review the outcomes from this module with your apprentice and use APRs to set targets for later modules and rotations. Ensure you plan for further experience-led development and training at this time. </v>
      </c>
      <c r="H17" s="3"/>
      <c r="I17" s="3"/>
    </row>
    <row r="18" spans="1:9" ht="99" customHeight="1">
      <c r="A18" s="3"/>
      <c r="B18" s="58" t="str">
        <f>'Training Plan-Template'!C30</f>
        <v>Policing the 21st Century</v>
      </c>
      <c r="C18" s="48">
        <f>'Training Plan-Template'!E30</f>
        <v>35</v>
      </c>
      <c r="D18" s="48">
        <f>'Training Plan-Template'!F30</f>
        <v>36</v>
      </c>
      <c r="E18" s="52" t="str">
        <f>'Training Plan-Template'!S30</f>
        <v xml:space="preserve">Support your apprentice to understand the application of your organisations processes, policies and key activities linked to the module areas, and their use in operational settings. </v>
      </c>
      <c r="F18" s="52" t="str">
        <f>'Training Plan-Template'!T30</f>
        <v>Facilitate access to information and development opportunities related to key themes being explored during module coursework.  Check with your apprentice what is most relevant and how you can support their application of  modular key concepts.</v>
      </c>
      <c r="G18" s="53" t="str">
        <f>'Training Plan-Template'!U30</f>
        <v xml:space="preserve">Use the Apprenticeship Progress Review to develop further targets through activities focussed on  the use of technology and counter terrorism in investigations and incidents to support their ways of working. </v>
      </c>
      <c r="H18" s="3"/>
      <c r="I18" s="3"/>
    </row>
    <row r="19" spans="1:9">
      <c r="A19" s="3"/>
      <c r="B19" s="54"/>
      <c r="C19" s="49"/>
      <c r="D19" s="49"/>
      <c r="E19" s="55"/>
      <c r="F19" s="55"/>
      <c r="G19" s="56"/>
      <c r="H19" s="3"/>
      <c r="I19" s="3"/>
    </row>
    <row r="20" spans="1:9" ht="53.45" customHeight="1">
      <c r="A20" s="3"/>
      <c r="B20" s="58" t="str">
        <f>'Training Plan-Template'!C32</f>
        <v>Academic and Professional Skills Development</v>
      </c>
      <c r="C20" s="48"/>
      <c r="D20" s="48"/>
      <c r="E20" s="52"/>
      <c r="F20" s="52"/>
      <c r="G20" s="53"/>
      <c r="H20" s="3"/>
      <c r="I20" s="3"/>
    </row>
    <row r="21" spans="1:9" ht="53.45" customHeight="1">
      <c r="A21" s="3"/>
      <c r="B21" s="58" t="str">
        <f>'Training Plan-Template'!C33</f>
        <v>Contemporary Policing Landscapes</v>
      </c>
      <c r="C21" s="48"/>
      <c r="D21" s="48"/>
      <c r="E21" s="52"/>
      <c r="F21" s="52"/>
      <c r="G21" s="53"/>
      <c r="H21" s="3"/>
      <c r="I21" s="3"/>
    </row>
    <row r="22" spans="1:9" ht="53.45" customHeight="1">
      <c r="A22" s="3"/>
      <c r="B22" s="58" t="str">
        <f>'Training Plan-Template'!C34</f>
        <v>Advanced Policing Practice</v>
      </c>
      <c r="C22" s="48"/>
      <c r="D22" s="48"/>
      <c r="E22" s="52"/>
      <c r="F22" s="52"/>
      <c r="G22" s="53"/>
      <c r="H22" s="3"/>
      <c r="I22" s="3"/>
    </row>
    <row r="23" spans="1:9" ht="53.45" customHeight="1">
      <c r="A23" s="3"/>
      <c r="B23" s="59" t="str">
        <f>'Training Plan-Template'!C35</f>
        <v>Professional Review and Future Planning</v>
      </c>
      <c r="C23" s="48"/>
      <c r="D23" s="48"/>
      <c r="E23" s="52"/>
      <c r="F23" s="52"/>
      <c r="G23" s="53"/>
      <c r="H23" s="3"/>
      <c r="I23" s="3"/>
    </row>
    <row r="24" spans="1:9" ht="53.45" customHeight="1">
      <c r="A24" s="3"/>
      <c r="B24" s="60" t="str">
        <f>'Training Plan-Template'!C36</f>
        <v>Evidence Based Research Project</v>
      </c>
      <c r="C24" s="48"/>
      <c r="D24" s="48"/>
      <c r="E24" s="52"/>
      <c r="F24" s="52"/>
      <c r="G24" s="53"/>
      <c r="H24" s="3"/>
      <c r="I24" s="3"/>
    </row>
    <row r="25" spans="1:9" ht="15">
      <c r="A25" s="3"/>
      <c r="B25" s="54"/>
      <c r="C25" s="49"/>
      <c r="D25" s="49"/>
      <c r="E25" s="55"/>
      <c r="F25" s="55"/>
      <c r="G25" s="56"/>
      <c r="H25" s="3"/>
      <c r="I25" s="3"/>
    </row>
    <row r="26" spans="1:9" ht="38.450000000000003" customHeight="1">
      <c r="A26" s="3"/>
      <c r="B26" s="3"/>
      <c r="C26" s="3"/>
      <c r="D26" s="3"/>
      <c r="E26" s="3"/>
      <c r="F26" s="3"/>
      <c r="G26" s="3"/>
      <c r="H26" s="3"/>
      <c r="I26" s="3"/>
    </row>
    <row r="27" spans="1:9">
      <c r="A27" s="3"/>
      <c r="B27" s="3"/>
      <c r="C27" s="3"/>
      <c r="D27" s="3"/>
      <c r="E27" s="3"/>
      <c r="F27" s="3"/>
      <c r="G27" s="3"/>
      <c r="H27" s="3"/>
      <c r="I27" s="3"/>
    </row>
    <row r="28" spans="1:9">
      <c r="A28" s="3"/>
      <c r="B28" s="3"/>
      <c r="C28" s="3"/>
      <c r="D28" s="3"/>
      <c r="E28" s="3"/>
      <c r="F28" s="3"/>
      <c r="G28" s="3"/>
      <c r="H28" s="3"/>
      <c r="I28" s="3"/>
    </row>
    <row r="29" spans="1:9">
      <c r="A29" s="3"/>
      <c r="B29" s="3"/>
      <c r="C29" s="3"/>
      <c r="D29" s="3"/>
      <c r="E29" s="3"/>
      <c r="F29" s="3"/>
      <c r="G29" s="3"/>
      <c r="H29" s="3"/>
      <c r="I29" s="3"/>
    </row>
    <row r="30" spans="1:9">
      <c r="A30" s="3"/>
      <c r="H30" s="3"/>
      <c r="I30" s="3"/>
    </row>
    <row r="31" spans="1:9" ht="15"/>
    <row r="33" ht="15"/>
    <row r="35" ht="15"/>
  </sheetData>
  <mergeCells count="4">
    <mergeCell ref="B4:G4"/>
    <mergeCell ref="B3:G3"/>
    <mergeCell ref="B1:G1"/>
    <mergeCell ref="B2:G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98135F-7656-47B9-AF56-EEC01B26E20F}"/>
</file>

<file path=customXml/itemProps2.xml><?xml version="1.0" encoding="utf-8"?>
<ds:datastoreItem xmlns:ds="http://schemas.openxmlformats.org/officeDocument/2006/customXml" ds:itemID="{2A1B30E5-7CEC-4767-B06F-C0D67D5CAA34}"/>
</file>

<file path=customXml/itemProps3.xml><?xml version="1.0" encoding="utf-8"?>
<ds:datastoreItem xmlns:ds="http://schemas.openxmlformats.org/officeDocument/2006/customXml" ds:itemID="{CE57D250-DBF2-426A-BA8A-635F62FBCE2C}"/>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Grocutt, Karen</cp:lastModifiedBy>
  <cp:revision/>
  <dcterms:created xsi:type="dcterms:W3CDTF">2016-10-28T08:33:31Z</dcterms:created>
  <dcterms:modified xsi:type="dcterms:W3CDTF">2022-09-14T09:57:42Z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